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<sst xmlns="http://schemas.openxmlformats.org/spreadsheetml/2006/main" count="42" uniqueCount="40">
  <si>
    <t>(Amount in Rupees)</t>
  </si>
  <si>
    <t>Salary Arrears for F.Y. 2012-13, 2013-14, 2014-15</t>
  </si>
  <si>
    <t>Total Income for F.Y. 2015-16 only</t>
  </si>
  <si>
    <t>(A)</t>
  </si>
  <si>
    <t>(B)</t>
  </si>
  <si>
    <t>(C)</t>
  </si>
  <si>
    <t>Total Tax on (A) above</t>
  </si>
  <si>
    <t>Total Tax on (C) above</t>
  </si>
  <si>
    <t>Difference between (D) and (E)</t>
  </si>
  <si>
    <t>(D)</t>
  </si>
  <si>
    <t>(E)</t>
  </si>
  <si>
    <t>F. Y</t>
  </si>
  <si>
    <t xml:space="preserve">Net Taxable Income as per original Income Tax Return filed </t>
  </si>
  <si>
    <t>Arrears paid during F.Y. 2015-16</t>
  </si>
  <si>
    <t>Total Income including Arrears</t>
  </si>
  <si>
    <t>Total Tax paid as per I.T. Return</t>
  </si>
  <si>
    <t>Tax payable on Income including Arrears</t>
  </si>
  <si>
    <t>Difference in Tax Payable</t>
  </si>
  <si>
    <t>2012-13</t>
  </si>
  <si>
    <t>2013-14</t>
  </si>
  <si>
    <t>2014-15</t>
  </si>
  <si>
    <t>T O T A L</t>
  </si>
  <si>
    <t xml:space="preserve">Income Tax </t>
  </si>
  <si>
    <t>Edu. Cess</t>
  </si>
  <si>
    <t>Total Tax Payable</t>
  </si>
  <si>
    <t>Income Tax</t>
  </si>
  <si>
    <t>Total Tax</t>
  </si>
  <si>
    <t>Relief under Sec.89(1) of Income Tax Act, 1961</t>
  </si>
  <si>
    <t>Tax Computed as per Table attached</t>
  </si>
  <si>
    <r>
      <t xml:space="preserve">Total Income for F.Y. 2015-16 </t>
    </r>
    <r>
      <rPr>
        <b/>
        <i/>
        <sz val="12"/>
        <color indexed="14"/>
        <rFont val="Arial"/>
        <family val="2"/>
      </rPr>
      <t>including Arrears of previous years</t>
    </r>
  </si>
  <si>
    <t>Note:</t>
  </si>
  <si>
    <t>1. Figures in Column B are to be copied down from your Income Tax Returns filed.</t>
  </si>
  <si>
    <t>Income Tax on Salary Arrears for the previous years - For above Rs.10 Lakhs</t>
  </si>
  <si>
    <t xml:space="preserve">RELIEF UNDER SEC.89(1) OF INCOME TAX ACT, 1961 </t>
  </si>
  <si>
    <r>
      <t xml:space="preserve">Figures in </t>
    </r>
    <r>
      <rPr>
        <b/>
        <sz val="12"/>
        <color indexed="8"/>
        <rFont val="Arial"/>
        <family val="2"/>
      </rPr>
      <t>Cell B9</t>
    </r>
    <r>
      <rPr>
        <sz val="12"/>
        <color indexed="8"/>
        <rFont val="Arial"/>
        <family val="2"/>
      </rPr>
      <t xml:space="preserve"> are to be copied from </t>
    </r>
    <r>
      <rPr>
        <b/>
        <sz val="12"/>
        <color indexed="8"/>
        <rFont val="Arial"/>
        <family val="2"/>
      </rPr>
      <t>Sheet 2 - Cell G8.</t>
    </r>
  </si>
  <si>
    <r>
      <t xml:space="preserve">2. Figures in Column E are to be copied down from your assessment order.  In other words, the actual TDS </t>
    </r>
    <r>
      <rPr>
        <b/>
        <i/>
        <sz val="12"/>
        <color indexed="8"/>
        <rFont val="Arial"/>
        <family val="2"/>
      </rPr>
      <t xml:space="preserve">minus </t>
    </r>
    <r>
      <rPr>
        <sz val="12"/>
        <color indexed="8"/>
        <rFont val="Arial"/>
        <family val="2"/>
      </rPr>
      <t>refund received if any is to be written here.</t>
    </r>
  </si>
  <si>
    <r>
      <t xml:space="preserve">Figures in </t>
    </r>
    <r>
      <rPr>
        <b/>
        <sz val="12"/>
        <color indexed="8"/>
        <rFont val="Arial"/>
        <family val="2"/>
      </rPr>
      <t>Cell B10</t>
    </r>
    <r>
      <rPr>
        <sz val="12"/>
        <color indexed="8"/>
        <rFont val="Arial"/>
        <family val="2"/>
      </rPr>
      <t xml:space="preserve"> represent the relief under Sec.89(1) of Income Tax Act and it is to be deducted from the current year's tax liability, arrived at after claiming exemption under all other sections applicable to you.</t>
    </r>
  </si>
  <si>
    <r>
      <t xml:space="preserve">Figures in </t>
    </r>
    <r>
      <rPr>
        <b/>
        <sz val="12"/>
        <color indexed="8"/>
        <rFont val="Arial"/>
        <family val="2"/>
      </rPr>
      <t>Cell B4</t>
    </r>
    <r>
      <rPr>
        <sz val="12"/>
        <color indexed="8"/>
        <rFont val="Arial"/>
        <family val="2"/>
      </rPr>
      <t xml:space="preserve"> are to be copied from </t>
    </r>
    <r>
      <rPr>
        <b/>
        <sz val="12"/>
        <color indexed="8"/>
        <rFont val="Arial"/>
        <family val="2"/>
      </rPr>
      <t>Sheet 2 - Cell C8.</t>
    </r>
  </si>
  <si>
    <r>
      <t xml:space="preserve">Please enter the correct figures in </t>
    </r>
    <r>
      <rPr>
        <b/>
        <sz val="12"/>
        <rFont val="Arial"/>
        <family val="2"/>
      </rPr>
      <t>Cell B3</t>
    </r>
    <r>
      <rPr>
        <sz val="12"/>
        <rFont val="Arial"/>
        <family val="2"/>
      </rPr>
      <t xml:space="preserve"> only.  All other figures are automatically calculated by the excel sheet </t>
    </r>
    <r>
      <rPr>
        <i/>
        <sz val="12"/>
        <rFont val="Arial"/>
        <family val="2"/>
      </rPr>
      <t>(derived figures).</t>
    </r>
    <r>
      <rPr>
        <sz val="12"/>
        <rFont val="Arial"/>
        <family val="2"/>
      </rPr>
      <t xml:space="preserve">  So, figures in</t>
    </r>
    <r>
      <rPr>
        <b/>
        <sz val="12"/>
        <color indexed="10"/>
        <rFont val="Arial"/>
        <family val="2"/>
      </rPr>
      <t xml:space="preserve"> 'Red' </t>
    </r>
    <r>
      <rPr>
        <sz val="12"/>
        <rFont val="Arial"/>
        <family val="2"/>
      </rPr>
      <t>shall</t>
    </r>
    <r>
      <rPr>
        <i/>
        <sz val="12"/>
        <rFont val="Arial"/>
        <family val="2"/>
      </rPr>
      <t xml:space="preserve"> not </t>
    </r>
    <r>
      <rPr>
        <sz val="12"/>
        <rFont val="Arial"/>
        <family val="2"/>
      </rPr>
      <t>be touched.</t>
    </r>
  </si>
  <si>
    <t>Downloaded from www.AllBankingSolutions.com</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</si>
</sst>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 numFmtId="173" formatCode="[$-409]dddd\,\ mmmm\ dd\,\ yyyy"/>
    <numFmt numFmtId="174" formatCode="00000"/>
  </numFmts>
  <fonts count="61">
    <font>
      <sz val="11"/>
      <color theme="1"/>
      <name val="Calibri"/>
      <family val="2"/>
    </font>
    <font>
      <sz val="11"/>
      <color indexed="8"/>
      <name val="Calibri"/>
      <family val="2"/>
    </font>
    <font>
      <b/>
      <i/>
      <sz val="12"/>
      <color indexed="14"/>
      <name val="Arial"/>
      <family val="2"/>
    </font>
    <font>
      <sz val="12"/>
      <color indexed="8"/>
      <name val="Arial"/>
      <family val="2"/>
    </font>
    <font>
      <b/>
      <sz val="12"/>
      <color indexed="10"/>
      <name val="Arial"/>
      <family val="2"/>
    </font>
    <font>
      <b/>
      <sz val="12"/>
      <color indexed="8"/>
      <name val="Arial"/>
      <family val="2"/>
    </font>
    <font>
      <sz val="12"/>
      <name val="Arial"/>
      <family val="2"/>
    </font>
    <font>
      <b/>
      <sz val="12"/>
      <name val="Arial"/>
      <family val="2"/>
    </font>
    <font>
      <i/>
      <sz val="12"/>
      <name val="Arial"/>
      <family val="2"/>
    </font>
    <font>
      <b/>
      <i/>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2"/>
      <name val="Arial"/>
      <family val="2"/>
    </font>
    <font>
      <sz val="11"/>
      <color indexed="8"/>
      <name val="Arial"/>
      <family val="2"/>
    </font>
    <font>
      <b/>
      <sz val="12"/>
      <color indexed="14"/>
      <name val="Arial"/>
      <family val="2"/>
    </font>
    <font>
      <b/>
      <i/>
      <sz val="12"/>
      <color indexed="40"/>
      <name val="Arial"/>
      <family val="2"/>
    </font>
    <font>
      <i/>
      <sz val="16"/>
      <color indexed="10"/>
      <name val="Arial"/>
      <family val="2"/>
    </font>
    <font>
      <b/>
      <sz val="11"/>
      <color indexed="30"/>
      <name val="Arial"/>
      <family val="2"/>
    </font>
    <font>
      <b/>
      <i/>
      <sz val="12"/>
      <color indexed="57"/>
      <name val="Arial"/>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rgb="FF0000FF"/>
      <name val="Arial"/>
      <family val="2"/>
    </font>
    <font>
      <b/>
      <sz val="12"/>
      <color rgb="FFFF0000"/>
      <name val="Arial"/>
      <family val="2"/>
    </font>
    <font>
      <b/>
      <sz val="12"/>
      <color theme="1"/>
      <name val="Arial"/>
      <family val="2"/>
    </font>
    <font>
      <sz val="11"/>
      <color theme="1"/>
      <name val="Arial"/>
      <family val="2"/>
    </font>
    <font>
      <b/>
      <sz val="12"/>
      <color rgb="FFFF00FF"/>
      <name val="Arial"/>
      <family val="2"/>
    </font>
    <font>
      <b/>
      <i/>
      <sz val="12"/>
      <color rgb="FF00B0F0"/>
      <name val="Arial"/>
      <family val="2"/>
    </font>
    <font>
      <i/>
      <sz val="16"/>
      <color rgb="FFFF0000"/>
      <name val="Arial"/>
      <family val="2"/>
    </font>
    <font>
      <b/>
      <sz val="11"/>
      <color rgb="FF0033CC"/>
      <name val="Arial"/>
      <family val="2"/>
    </font>
    <font>
      <b/>
      <i/>
      <sz val="12"/>
      <color rgb="FF33CC3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2">
    <xf numFmtId="0" fontId="0" fillId="0" borderId="0" xfId="0" applyFont="1" applyAlignment="1">
      <alignment/>
    </xf>
    <xf numFmtId="0" fontId="51" fillId="0" borderId="10" xfId="0" applyFont="1" applyBorder="1" applyAlignment="1">
      <alignment horizontal="justify" vertical="top" wrapText="1"/>
    </xf>
    <xf numFmtId="0" fontId="51" fillId="0" borderId="10" xfId="0" applyFont="1" applyBorder="1" applyAlignment="1">
      <alignment/>
    </xf>
    <xf numFmtId="3" fontId="51" fillId="0" borderId="10" xfId="0" applyNumberFormat="1" applyFont="1" applyBorder="1" applyAlignment="1">
      <alignment horizontal="right" vertical="top"/>
    </xf>
    <xf numFmtId="0" fontId="51" fillId="0" borderId="10" xfId="0" applyFont="1" applyBorder="1" applyAlignment="1">
      <alignment horizontal="justify" vertical="center" wrapText="1"/>
    </xf>
    <xf numFmtId="0" fontId="52" fillId="0" borderId="10" xfId="0" applyFont="1" applyBorder="1" applyAlignment="1">
      <alignment horizontal="justify" vertical="center" wrapText="1"/>
    </xf>
    <xf numFmtId="0" fontId="53" fillId="0" borderId="10" xfId="0" applyFont="1" applyBorder="1" applyAlignment="1">
      <alignment horizontal="justify" vertical="top" wrapText="1"/>
    </xf>
    <xf numFmtId="3" fontId="53" fillId="0" borderId="10" xfId="0" applyNumberFormat="1" applyFont="1" applyBorder="1" applyAlignment="1">
      <alignment horizontal="right" vertical="top"/>
    </xf>
    <xf numFmtId="0" fontId="52" fillId="0" borderId="10" xfId="0" applyFont="1" applyBorder="1" applyAlignment="1">
      <alignment horizontal="center" vertical="top"/>
    </xf>
    <xf numFmtId="3" fontId="51" fillId="0" borderId="10" xfId="0" applyNumberFormat="1" applyFont="1" applyBorder="1" applyAlignment="1">
      <alignment vertical="center"/>
    </xf>
    <xf numFmtId="0" fontId="54" fillId="3" borderId="10" xfId="0" applyFont="1" applyFill="1" applyBorder="1" applyAlignment="1">
      <alignment horizontal="center" vertical="top"/>
    </xf>
    <xf numFmtId="0" fontId="54" fillId="3" borderId="10" xfId="0" applyFont="1" applyFill="1" applyBorder="1" applyAlignment="1">
      <alignment horizontal="center" vertical="center"/>
    </xf>
    <xf numFmtId="0" fontId="0" fillId="0" borderId="0" xfId="0" applyBorder="1" applyAlignment="1">
      <alignment/>
    </xf>
    <xf numFmtId="3" fontId="55" fillId="0" borderId="0" xfId="0" applyNumberFormat="1" applyFont="1" applyBorder="1" applyAlignment="1">
      <alignment/>
    </xf>
    <xf numFmtId="3" fontId="0" fillId="0" borderId="0" xfId="0" applyNumberFormat="1" applyAlignment="1">
      <alignment/>
    </xf>
    <xf numFmtId="3" fontId="53" fillId="0" borderId="10" xfId="0" applyNumberFormat="1" applyFont="1" applyBorder="1" applyAlignment="1">
      <alignment horizontal="right" vertical="center"/>
    </xf>
    <xf numFmtId="0" fontId="52" fillId="0" borderId="10" xfId="0" applyFont="1" applyBorder="1" applyAlignment="1">
      <alignment horizontal="center" vertical="top" wrapText="1"/>
    </xf>
    <xf numFmtId="0" fontId="56" fillId="0" borderId="10" xfId="0" applyFont="1" applyBorder="1" applyAlignment="1">
      <alignment horizontal="center" vertical="top" wrapText="1"/>
    </xf>
    <xf numFmtId="0" fontId="53" fillId="0" borderId="10" xfId="0" applyFont="1" applyBorder="1" applyAlignment="1">
      <alignment horizontal="center" vertical="center"/>
    </xf>
    <xf numFmtId="3" fontId="51" fillId="0" borderId="10" xfId="0" applyNumberFormat="1" applyFont="1" applyBorder="1" applyAlignment="1">
      <alignment horizontal="right" vertical="center" wrapText="1"/>
    </xf>
    <xf numFmtId="0" fontId="52" fillId="0" borderId="10" xfId="0" applyFont="1" applyBorder="1" applyAlignment="1">
      <alignment vertical="center"/>
    </xf>
    <xf numFmtId="3" fontId="52" fillId="0" borderId="10" xfId="0" applyNumberFormat="1" applyFont="1" applyBorder="1" applyAlignment="1">
      <alignment horizontal="right" vertical="center" wrapText="1"/>
    </xf>
    <xf numFmtId="3" fontId="56" fillId="0" borderId="10" xfId="0" applyNumberFormat="1" applyFont="1" applyBorder="1" applyAlignment="1">
      <alignment vertical="center"/>
    </xf>
    <xf numFmtId="0" fontId="57" fillId="0" borderId="11" xfId="0" applyFont="1" applyBorder="1" applyAlignment="1">
      <alignment horizontal="right" vertical="center"/>
    </xf>
    <xf numFmtId="0" fontId="57" fillId="0" borderId="12" xfId="0" applyFont="1" applyBorder="1" applyAlignment="1">
      <alignment horizontal="right" vertical="center"/>
    </xf>
    <xf numFmtId="0" fontId="57" fillId="0" borderId="13" xfId="0" applyFont="1" applyBorder="1" applyAlignment="1">
      <alignment horizontal="right" vertical="center"/>
    </xf>
    <xf numFmtId="0" fontId="58" fillId="0" borderId="11" xfId="0" applyFont="1" applyBorder="1" applyAlignment="1">
      <alignment horizontal="center" vertical="center"/>
    </xf>
    <xf numFmtId="0" fontId="58" fillId="0" borderId="12" xfId="0" applyFont="1" applyBorder="1" applyAlignment="1">
      <alignment horizontal="center" vertical="center"/>
    </xf>
    <xf numFmtId="0" fontId="58" fillId="0" borderId="13" xfId="0" applyFont="1" applyBorder="1" applyAlignment="1">
      <alignment horizontal="center" vertical="center"/>
    </xf>
    <xf numFmtId="0" fontId="59" fillId="0" borderId="11" xfId="0" applyFont="1" applyBorder="1" applyAlignment="1">
      <alignment horizontal="left" vertical="center"/>
    </xf>
    <xf numFmtId="0" fontId="59" fillId="0" borderId="12" xfId="0" applyFont="1" applyBorder="1" applyAlignment="1">
      <alignment horizontal="left" vertical="center"/>
    </xf>
    <xf numFmtId="0" fontId="59" fillId="0" borderId="13" xfId="0" applyFont="1" applyBorder="1" applyAlignment="1">
      <alignment horizontal="left" vertical="center"/>
    </xf>
    <xf numFmtId="0" fontId="6" fillId="0" borderId="11"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51" fillId="33" borderId="11" xfId="0" applyFont="1" applyFill="1" applyBorder="1" applyAlignment="1">
      <alignment horizontal="left" vertical="center"/>
    </xf>
    <xf numFmtId="0" fontId="51" fillId="33" borderId="12" xfId="0" applyFont="1" applyFill="1" applyBorder="1" applyAlignment="1">
      <alignment horizontal="left" vertical="center"/>
    </xf>
    <xf numFmtId="0" fontId="51" fillId="33" borderId="13" xfId="0" applyFont="1" applyFill="1" applyBorder="1" applyAlignment="1">
      <alignment horizontal="left" vertical="center"/>
    </xf>
    <xf numFmtId="0" fontId="51" fillId="0" borderId="11" xfId="0" applyFont="1" applyBorder="1" applyAlignment="1">
      <alignment horizontal="justify" vertical="center" wrapText="1"/>
    </xf>
    <xf numFmtId="0" fontId="51" fillId="0" borderId="12" xfId="0" applyFont="1" applyBorder="1" applyAlignment="1">
      <alignment horizontal="justify" vertical="center" wrapText="1"/>
    </xf>
    <xf numFmtId="0" fontId="51" fillId="0" borderId="13" xfId="0" applyFont="1" applyBorder="1" applyAlignment="1">
      <alignment horizontal="justify" vertical="center" wrapText="1"/>
    </xf>
    <xf numFmtId="0" fontId="58" fillId="0" borderId="10" xfId="0" applyFont="1" applyBorder="1" applyAlignment="1">
      <alignment horizontal="center" vertical="center"/>
    </xf>
    <xf numFmtId="0" fontId="60" fillId="0" borderId="11" xfId="0" applyFont="1" applyBorder="1" applyAlignment="1">
      <alignment horizontal="right" vertical="center"/>
    </xf>
    <xf numFmtId="0" fontId="60" fillId="0" borderId="12" xfId="0" applyFont="1" applyBorder="1" applyAlignment="1">
      <alignment horizontal="right" vertical="center"/>
    </xf>
    <xf numFmtId="0" fontId="60" fillId="0" borderId="13" xfId="0" applyFont="1" applyBorder="1" applyAlignment="1">
      <alignment horizontal="right" vertical="center"/>
    </xf>
    <xf numFmtId="0" fontId="54" fillId="0" borderId="11" xfId="0" applyFont="1" applyBorder="1" applyAlignment="1">
      <alignment horizontal="justify" vertical="center"/>
    </xf>
    <xf numFmtId="0" fontId="54" fillId="0" borderId="12" xfId="0" applyFont="1" applyBorder="1" applyAlignment="1">
      <alignment horizontal="justify" vertical="center"/>
    </xf>
    <xf numFmtId="0" fontId="54" fillId="0" borderId="13" xfId="0" applyFont="1" applyBorder="1" applyAlignment="1">
      <alignment horizontal="justify" vertical="center"/>
    </xf>
    <xf numFmtId="0" fontId="51" fillId="0" borderId="11" xfId="0" applyFont="1" applyBorder="1" applyAlignment="1">
      <alignment horizontal="justify" vertical="center"/>
    </xf>
    <xf numFmtId="0" fontId="51" fillId="0" borderId="12" xfId="0" applyFont="1" applyBorder="1" applyAlignment="1">
      <alignment horizontal="justify" vertical="center"/>
    </xf>
    <xf numFmtId="0" fontId="51" fillId="0" borderId="13" xfId="0" applyFont="1" applyBorder="1" applyAlignment="1">
      <alignment horizontal="justify" vertical="center"/>
    </xf>
    <xf numFmtId="0" fontId="43" fillId="0" borderId="14" xfId="52"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www.AllBankingSolutions.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6"/>
  <sheetViews>
    <sheetView tabSelected="1" zoomScalePageLayoutView="0" workbookViewId="0" topLeftCell="A1">
      <selection activeCell="A1" sqref="A1:F1"/>
    </sheetView>
  </sheetViews>
  <sheetFormatPr defaultColWidth="9.140625" defaultRowHeight="15"/>
  <cols>
    <col min="1" max="1" width="42.421875" style="0" customWidth="1"/>
    <col min="2" max="2" width="16.57421875" style="0" customWidth="1"/>
    <col min="3" max="3" width="12.140625" style="0" customWidth="1"/>
    <col min="4" max="4" width="15.421875" style="0" customWidth="1"/>
    <col min="5" max="5" width="14.140625" style="0" customWidth="1"/>
    <col min="6" max="6" width="14.57421875" style="0" customWidth="1"/>
    <col min="8" max="8" width="16.7109375" style="0" customWidth="1"/>
    <col min="9" max="9" width="17.140625" style="0" customWidth="1"/>
  </cols>
  <sheetData>
    <row r="1" spans="1:6" ht="15">
      <c r="A1" s="51" t="s">
        <v>39</v>
      </c>
      <c r="B1" s="51"/>
      <c r="C1" s="51"/>
      <c r="D1" s="51"/>
      <c r="E1" s="51"/>
      <c r="F1" s="51"/>
    </row>
    <row r="2" spans="1:8" ht="24" customHeight="1">
      <c r="A2" s="26" t="s">
        <v>33</v>
      </c>
      <c r="B2" s="27"/>
      <c r="C2" s="27"/>
      <c r="D2" s="27"/>
      <c r="E2" s="27"/>
      <c r="F2" s="28"/>
      <c r="H2" s="12"/>
    </row>
    <row r="3" spans="1:8" ht="21" customHeight="1">
      <c r="A3" s="23" t="s">
        <v>0</v>
      </c>
      <c r="B3" s="24"/>
      <c r="C3" s="24"/>
      <c r="D3" s="24"/>
      <c r="E3" s="24"/>
      <c r="F3" s="25"/>
      <c r="H3" s="12"/>
    </row>
    <row r="4" spans="1:8" ht="35.25" customHeight="1">
      <c r="A4" s="1" t="s">
        <v>29</v>
      </c>
      <c r="B4" s="3">
        <v>1529920</v>
      </c>
      <c r="C4" s="10" t="s">
        <v>3</v>
      </c>
      <c r="D4" s="8" t="s">
        <v>25</v>
      </c>
      <c r="E4" s="8" t="s">
        <v>23</v>
      </c>
      <c r="F4" s="8" t="s">
        <v>26</v>
      </c>
      <c r="H4" s="13"/>
    </row>
    <row r="5" spans="1:8" ht="35.25" customHeight="1">
      <c r="A5" s="1" t="s">
        <v>1</v>
      </c>
      <c r="B5" s="7">
        <v>349835</v>
      </c>
      <c r="C5" s="10" t="s">
        <v>4</v>
      </c>
      <c r="D5" s="2"/>
      <c r="E5" s="2"/>
      <c r="F5" s="2"/>
      <c r="H5" s="13"/>
    </row>
    <row r="6" spans="1:8" ht="24" customHeight="1">
      <c r="A6" s="4" t="s">
        <v>2</v>
      </c>
      <c r="B6" s="15">
        <f>B4-B5</f>
        <v>1180085</v>
      </c>
      <c r="C6" s="11" t="s">
        <v>5</v>
      </c>
      <c r="D6" s="2"/>
      <c r="E6" s="2"/>
      <c r="F6" s="2"/>
      <c r="H6" s="13"/>
    </row>
    <row r="7" spans="1:8" ht="24" customHeight="1">
      <c r="A7" s="4" t="s">
        <v>6</v>
      </c>
      <c r="B7" s="15">
        <f>F7</f>
        <v>292495.28</v>
      </c>
      <c r="C7" s="11" t="s">
        <v>9</v>
      </c>
      <c r="D7" s="9">
        <f>(B4-1000000)*0.3+125000</f>
        <v>283976</v>
      </c>
      <c r="E7" s="9">
        <f>D7*0.03</f>
        <v>8519.279999999999</v>
      </c>
      <c r="F7" s="9">
        <f>D7+E7</f>
        <v>292495.28</v>
      </c>
      <c r="H7" s="12"/>
    </row>
    <row r="8" spans="1:8" ht="24" customHeight="1">
      <c r="A8" s="4" t="s">
        <v>7</v>
      </c>
      <c r="B8" s="15">
        <f>F8</f>
        <v>184396.265</v>
      </c>
      <c r="C8" s="11" t="s">
        <v>10</v>
      </c>
      <c r="D8" s="9">
        <f>(B6-1000000)*0.3+125000</f>
        <v>179025.5</v>
      </c>
      <c r="E8" s="9">
        <f>D8*0.03</f>
        <v>5370.764999999999</v>
      </c>
      <c r="F8" s="9">
        <f>D8+E8</f>
        <v>184396.265</v>
      </c>
      <c r="H8" s="12"/>
    </row>
    <row r="9" spans="1:8" ht="24" customHeight="1">
      <c r="A9" s="5" t="s">
        <v>8</v>
      </c>
      <c r="B9" s="15">
        <f>B7-B8</f>
        <v>108099.01500000001</v>
      </c>
      <c r="C9" s="2"/>
      <c r="D9" s="9"/>
      <c r="E9" s="9"/>
      <c r="F9" s="9"/>
      <c r="H9" s="12"/>
    </row>
    <row r="10" spans="1:6" ht="24" customHeight="1">
      <c r="A10" s="4" t="s">
        <v>28</v>
      </c>
      <c r="B10" s="15">
        <v>73108</v>
      </c>
      <c r="C10" s="2"/>
      <c r="D10" s="9"/>
      <c r="E10" s="9"/>
      <c r="F10" s="9"/>
    </row>
    <row r="11" spans="1:6" ht="35.25" customHeight="1">
      <c r="A11" s="6" t="s">
        <v>27</v>
      </c>
      <c r="B11" s="7">
        <f>B9-B10</f>
        <v>34991.015000000014</v>
      </c>
      <c r="C11" s="2"/>
      <c r="D11" s="9"/>
      <c r="E11" s="9"/>
      <c r="F11" s="9"/>
    </row>
    <row r="12" spans="1:6" ht="15">
      <c r="A12" s="29" t="s">
        <v>30</v>
      </c>
      <c r="B12" s="30"/>
      <c r="C12" s="30"/>
      <c r="D12" s="30"/>
      <c r="E12" s="30"/>
      <c r="F12" s="31"/>
    </row>
    <row r="13" spans="1:6" ht="39.75" customHeight="1">
      <c r="A13" s="32" t="s">
        <v>38</v>
      </c>
      <c r="B13" s="33"/>
      <c r="C13" s="33"/>
      <c r="D13" s="33"/>
      <c r="E13" s="33"/>
      <c r="F13" s="34"/>
    </row>
    <row r="14" spans="1:6" ht="30" customHeight="1">
      <c r="A14" s="35" t="s">
        <v>37</v>
      </c>
      <c r="B14" s="36"/>
      <c r="C14" s="36"/>
      <c r="D14" s="36"/>
      <c r="E14" s="36"/>
      <c r="F14" s="37"/>
    </row>
    <row r="15" spans="1:6" ht="27.75" customHeight="1">
      <c r="A15" s="35" t="s">
        <v>34</v>
      </c>
      <c r="B15" s="36"/>
      <c r="C15" s="36"/>
      <c r="D15" s="36"/>
      <c r="E15" s="36"/>
      <c r="F15" s="37"/>
    </row>
    <row r="16" spans="1:6" ht="43.5" customHeight="1">
      <c r="A16" s="38" t="s">
        <v>36</v>
      </c>
      <c r="B16" s="39"/>
      <c r="C16" s="39"/>
      <c r="D16" s="39"/>
      <c r="E16" s="39"/>
      <c r="F16" s="40"/>
    </row>
  </sheetData>
  <sheetProtection/>
  <mergeCells count="8">
    <mergeCell ref="A1:F1"/>
    <mergeCell ref="A3:F3"/>
    <mergeCell ref="A2:F2"/>
    <mergeCell ref="A12:F12"/>
    <mergeCell ref="A13:F13"/>
    <mergeCell ref="A15:F15"/>
    <mergeCell ref="A16:F16"/>
    <mergeCell ref="A14:F14"/>
  </mergeCells>
  <hyperlinks>
    <hyperlink ref="A1:F1" r:id="rId1" display="Downloaded from www.AllBankingSolutions.com"/>
  </hyperlinks>
  <printOptions/>
  <pageMargins left="1" right="0.5" top="2" bottom="1.5" header="0" footer="0"/>
  <pageSetup horizontalDpi="300" verticalDpi="300" orientation="landscape" r:id="rId2"/>
</worksheet>
</file>

<file path=xl/worksheets/sheet2.xml><?xml version="1.0" encoding="utf-8"?>
<worksheet xmlns="http://schemas.openxmlformats.org/spreadsheetml/2006/main" xmlns:r="http://schemas.openxmlformats.org/officeDocument/2006/relationships">
  <dimension ref="A1:M11"/>
  <sheetViews>
    <sheetView zoomScalePageLayoutView="0" workbookViewId="0" topLeftCell="A1">
      <selection activeCell="G8" sqref="G8"/>
    </sheetView>
  </sheetViews>
  <sheetFormatPr defaultColWidth="9.140625" defaultRowHeight="15"/>
  <cols>
    <col min="1" max="1" width="10.8515625" style="0" customWidth="1"/>
    <col min="2" max="2" width="19.8515625" style="0" customWidth="1"/>
    <col min="3" max="3" width="14.57421875" style="0" customWidth="1"/>
    <col min="4" max="4" width="15.57421875" style="0" customWidth="1"/>
    <col min="5" max="5" width="14.421875" style="0" customWidth="1"/>
    <col min="6" max="6" width="17.8515625" style="0" customWidth="1"/>
    <col min="7" max="7" width="12.421875" style="0" customWidth="1"/>
    <col min="8" max="8" width="10.140625" style="0" customWidth="1"/>
    <col min="9" max="9" width="9.7109375" style="0" customWidth="1"/>
    <col min="10" max="10" width="11.140625" style="0" customWidth="1"/>
    <col min="12" max="12" width="17.140625" style="0" customWidth="1"/>
  </cols>
  <sheetData>
    <row r="1" spans="1:10" ht="22.5" customHeight="1">
      <c r="A1" s="41" t="s">
        <v>32</v>
      </c>
      <c r="B1" s="41"/>
      <c r="C1" s="41"/>
      <c r="D1" s="41"/>
      <c r="E1" s="41"/>
      <c r="F1" s="41"/>
      <c r="G1" s="41"/>
      <c r="H1" s="41"/>
      <c r="I1" s="41"/>
      <c r="J1" s="41"/>
    </row>
    <row r="2" spans="1:10" ht="19.5" customHeight="1">
      <c r="A2" s="42"/>
      <c r="B2" s="43"/>
      <c r="C2" s="43"/>
      <c r="D2" s="43"/>
      <c r="E2" s="43"/>
      <c r="F2" s="43"/>
      <c r="G2" s="43"/>
      <c r="H2" s="43"/>
      <c r="I2" s="43"/>
      <c r="J2" s="44"/>
    </row>
    <row r="3" spans="1:10" ht="47.25" customHeight="1">
      <c r="A3" s="16" t="s">
        <v>11</v>
      </c>
      <c r="B3" s="16" t="s">
        <v>12</v>
      </c>
      <c r="C3" s="16" t="s">
        <v>13</v>
      </c>
      <c r="D3" s="16" t="s">
        <v>14</v>
      </c>
      <c r="E3" s="16" t="s">
        <v>15</v>
      </c>
      <c r="F3" s="16" t="s">
        <v>16</v>
      </c>
      <c r="G3" s="16" t="s">
        <v>17</v>
      </c>
      <c r="H3" s="17" t="s">
        <v>22</v>
      </c>
      <c r="I3" s="17" t="s">
        <v>23</v>
      </c>
      <c r="J3" s="17" t="s">
        <v>24</v>
      </c>
    </row>
    <row r="4" spans="1:13" ht="21" customHeight="1">
      <c r="A4" s="18" t="s">
        <v>18</v>
      </c>
      <c r="B4" s="19">
        <v>828370</v>
      </c>
      <c r="C4" s="19">
        <v>41305</v>
      </c>
      <c r="D4" s="19">
        <f>B4+C4</f>
        <v>869675</v>
      </c>
      <c r="E4" s="19">
        <v>103510</v>
      </c>
      <c r="F4" s="19">
        <f>J4</f>
        <v>107053.05</v>
      </c>
      <c r="G4" s="19">
        <f>F4-E4</f>
        <v>3543.050000000003</v>
      </c>
      <c r="H4" s="9">
        <f>(D4-500000)*0.2+30000</f>
        <v>103935</v>
      </c>
      <c r="I4" s="9">
        <f>H4*0.03</f>
        <v>3118.0499999999997</v>
      </c>
      <c r="J4" s="9">
        <f>H4+I4</f>
        <v>107053.05</v>
      </c>
      <c r="M4" s="14"/>
    </row>
    <row r="5" spans="1:13" ht="21" customHeight="1">
      <c r="A5" s="18" t="s">
        <v>19</v>
      </c>
      <c r="B5" s="19">
        <v>913220</v>
      </c>
      <c r="C5" s="19">
        <v>127980</v>
      </c>
      <c r="D5" s="19">
        <f>B5+C5</f>
        <v>1041200</v>
      </c>
      <c r="E5" s="19">
        <v>128670</v>
      </c>
      <c r="F5" s="19">
        <f>J5</f>
        <v>146630.8</v>
      </c>
      <c r="G5" s="19">
        <f>F5-E5</f>
        <v>17960.79999999999</v>
      </c>
      <c r="H5" s="9">
        <f>(D5-1000000)*0.3+130000</f>
        <v>142360</v>
      </c>
      <c r="I5" s="9">
        <f>H5*0.03</f>
        <v>4270.8</v>
      </c>
      <c r="J5" s="9">
        <f>H5+I5</f>
        <v>146630.8</v>
      </c>
      <c r="M5" s="14"/>
    </row>
    <row r="6" spans="1:13" ht="21" customHeight="1">
      <c r="A6" s="18" t="s">
        <v>20</v>
      </c>
      <c r="B6" s="19">
        <v>992410</v>
      </c>
      <c r="C6" s="19">
        <v>180550</v>
      </c>
      <c r="D6" s="19">
        <f>B6+C6</f>
        <v>1172960</v>
      </c>
      <c r="E6" s="19">
        <v>130590</v>
      </c>
      <c r="F6" s="19">
        <f>J6</f>
        <v>182194.64</v>
      </c>
      <c r="G6" s="19">
        <f>F6-E6</f>
        <v>51604.640000000014</v>
      </c>
      <c r="H6" s="9">
        <f>(D6-1000000)*0.3+125000</f>
        <v>176888</v>
      </c>
      <c r="I6" s="9">
        <f>H6*0.03</f>
        <v>5306.639999999999</v>
      </c>
      <c r="J6" s="9">
        <f>H6+I6</f>
        <v>182194.64</v>
      </c>
      <c r="M6" s="14"/>
    </row>
    <row r="7" spans="1:10" ht="21" customHeight="1">
      <c r="A7" s="2"/>
      <c r="B7" s="19"/>
      <c r="C7" s="19"/>
      <c r="D7" s="19"/>
      <c r="E7" s="19"/>
      <c r="F7" s="19"/>
      <c r="G7" s="19"/>
      <c r="H7" s="9"/>
      <c r="I7" s="9"/>
      <c r="J7" s="9"/>
    </row>
    <row r="8" spans="1:10" ht="21" customHeight="1">
      <c r="A8" s="20" t="s">
        <v>21</v>
      </c>
      <c r="B8" s="21">
        <f aca="true" t="shared" si="0" ref="B8:J8">SUM(B4:B7)</f>
        <v>2734000</v>
      </c>
      <c r="C8" s="21">
        <f t="shared" si="0"/>
        <v>349835</v>
      </c>
      <c r="D8" s="21">
        <f t="shared" si="0"/>
        <v>3083835</v>
      </c>
      <c r="E8" s="21">
        <f t="shared" si="0"/>
        <v>362770</v>
      </c>
      <c r="F8" s="21">
        <f t="shared" si="0"/>
        <v>435878.49</v>
      </c>
      <c r="G8" s="21">
        <f t="shared" si="0"/>
        <v>73108.49</v>
      </c>
      <c r="H8" s="22">
        <f t="shared" si="0"/>
        <v>423183</v>
      </c>
      <c r="I8" s="22">
        <f t="shared" si="0"/>
        <v>12695.49</v>
      </c>
      <c r="J8" s="22">
        <f t="shared" si="0"/>
        <v>435878.49</v>
      </c>
    </row>
    <row r="9" spans="1:10" ht="21" customHeight="1">
      <c r="A9" s="45" t="s">
        <v>30</v>
      </c>
      <c r="B9" s="46"/>
      <c r="C9" s="46"/>
      <c r="D9" s="46"/>
      <c r="E9" s="46"/>
      <c r="F9" s="46"/>
      <c r="G9" s="46"/>
      <c r="H9" s="46"/>
      <c r="I9" s="46"/>
      <c r="J9" s="47"/>
    </row>
    <row r="10" spans="1:10" ht="24.75" customHeight="1">
      <c r="A10" s="48" t="s">
        <v>31</v>
      </c>
      <c r="B10" s="49"/>
      <c r="C10" s="49"/>
      <c r="D10" s="49"/>
      <c r="E10" s="49"/>
      <c r="F10" s="49"/>
      <c r="G10" s="49"/>
      <c r="H10" s="49"/>
      <c r="I10" s="49"/>
      <c r="J10" s="50"/>
    </row>
    <row r="11" spans="1:10" ht="36.75" customHeight="1">
      <c r="A11" s="48" t="s">
        <v>35</v>
      </c>
      <c r="B11" s="49"/>
      <c r="C11" s="49"/>
      <c r="D11" s="49"/>
      <c r="E11" s="49"/>
      <c r="F11" s="49"/>
      <c r="G11" s="49"/>
      <c r="H11" s="49"/>
      <c r="I11" s="49"/>
      <c r="J11" s="50"/>
    </row>
  </sheetData>
  <sheetProtection/>
  <mergeCells count="5">
    <mergeCell ref="A1:J1"/>
    <mergeCell ref="A2:J2"/>
    <mergeCell ref="A9:J9"/>
    <mergeCell ref="A10:J10"/>
    <mergeCell ref="A11:J11"/>
  </mergeCells>
  <printOptions/>
  <pageMargins left="0.5" right="0" top="1" bottom="1" header="0" footer="0"/>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2016-03-27T09:45:58Z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