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ia Desktop Backup\D drive\Allbankingsolutions\Banking-Tutor\"/>
    </mc:Choice>
  </mc:AlternateContent>
  <bookViews>
    <workbookView xWindow="0" yWindow="0" windowWidth="20490" windowHeight="7530"/>
  </bookViews>
  <sheets>
    <sheet name="readme" sheetId="2" r:id="rId1"/>
    <sheet name="A2Z EMI SCHEDULE." sheetId="1" r:id="rId2"/>
    <sheet name="A2 B RECORDS" sheetId="5" r:id="rId3"/>
    <sheet name="Regular EMI" sheetId="3" r:id="rId4"/>
    <sheet name="a2b applied" sheetId="4" r:id="rId5"/>
    <sheet name="final instructions." sheetId="6" r:id="rId6"/>
  </sheets>
  <calcPr calcId="171027"/>
</workbook>
</file>

<file path=xl/calcChain.xml><?xml version="1.0" encoding="utf-8"?>
<calcChain xmlns="http://schemas.openxmlformats.org/spreadsheetml/2006/main">
  <c r="N30" i="1" l="1"/>
  <c r="N31" i="1" s="1"/>
  <c r="N32" i="1" s="1"/>
  <c r="N33" i="1" s="1"/>
  <c r="N34" i="1" s="1"/>
  <c r="N35" i="1" s="1"/>
  <c r="N36" i="1" s="1"/>
  <c r="N37" i="1" s="1"/>
  <c r="N38" i="1" s="1"/>
  <c r="N39" i="1" s="1"/>
  <c r="N40" i="1" s="1"/>
  <c r="N41" i="1" s="1"/>
  <c r="N42" i="1" s="1"/>
  <c r="N43" i="1" s="1"/>
  <c r="N44" i="1" s="1"/>
  <c r="N45" i="1" s="1"/>
  <c r="N46" i="1" s="1"/>
  <c r="N47" i="1" s="1"/>
  <c r="N48" i="1" s="1"/>
  <c r="N49" i="1" s="1"/>
  <c r="N50" i="1" s="1"/>
  <c r="N51" i="1" s="1"/>
  <c r="N52" i="1" s="1"/>
  <c r="N53" i="1" s="1"/>
  <c r="N54" i="1" s="1"/>
  <c r="N55" i="1" s="1"/>
  <c r="N56" i="1" s="1"/>
  <c r="N57" i="1" s="1"/>
  <c r="N58" i="1" s="1"/>
  <c r="N59" i="1" s="1"/>
  <c r="N60" i="1" s="1"/>
  <c r="N61" i="1" s="1"/>
  <c r="N62" i="1" s="1"/>
  <c r="N63" i="1" s="1"/>
  <c r="N64" i="1" s="1"/>
  <c r="N65" i="1" s="1"/>
  <c r="N7" i="5"/>
  <c r="N8" i="5"/>
  <c r="P14" i="4"/>
  <c r="T14" i="4" s="1"/>
  <c r="O14" i="4"/>
  <c r="O15" i="4" s="1"/>
  <c r="O16" i="4" s="1"/>
  <c r="O17" i="4" s="1"/>
  <c r="O18" i="4" s="1"/>
  <c r="O19" i="4" s="1"/>
  <c r="O20" i="4" s="1"/>
  <c r="O21" i="4" s="1"/>
  <c r="O22" i="4" s="1"/>
  <c r="O23" i="4" s="1"/>
  <c r="O24" i="4" s="1"/>
  <c r="O25" i="4" s="1"/>
  <c r="O26" i="4" s="1"/>
  <c r="O27" i="4" s="1"/>
  <c r="O28" i="4" s="1"/>
  <c r="O29" i="4" s="1"/>
  <c r="O30" i="4" s="1"/>
  <c r="O31" i="4" s="1"/>
  <c r="O32" i="4" s="1"/>
  <c r="O33" i="4" s="1"/>
  <c r="O34" i="4" s="1"/>
  <c r="O35" i="4" s="1"/>
  <c r="O36" i="4" s="1"/>
  <c r="O37" i="4" s="1"/>
  <c r="O38" i="4" s="1"/>
  <c r="O39" i="4" s="1"/>
  <c r="O40" i="4" s="1"/>
  <c r="O41" i="4" s="1"/>
  <c r="O42" i="4" s="1"/>
  <c r="O43" i="4" s="1"/>
  <c r="O44" i="4" s="1"/>
  <c r="O45" i="4" s="1"/>
  <c r="O46" i="4" s="1"/>
  <c r="O47" i="4" s="1"/>
  <c r="O48" i="4" s="1"/>
  <c r="O49" i="4" s="1"/>
  <c r="O50" i="4" s="1"/>
  <c r="O51" i="4" s="1"/>
  <c r="O52" i="4" s="1"/>
  <c r="O53" i="4" s="1"/>
  <c r="O54" i="4" s="1"/>
  <c r="O55" i="4" s="1"/>
  <c r="O56" i="4" s="1"/>
  <c r="O57" i="4" s="1"/>
  <c r="O58" i="4" s="1"/>
  <c r="O59" i="4" s="1"/>
  <c r="O60" i="4" s="1"/>
  <c r="O61" i="4" s="1"/>
  <c r="O62" i="4" s="1"/>
  <c r="O63" i="4" s="1"/>
  <c r="O64" i="4" s="1"/>
  <c r="O65" i="4" s="1"/>
  <c r="O66" i="4" s="1"/>
  <c r="O67" i="4" s="1"/>
  <c r="O68" i="4" s="1"/>
  <c r="O69" i="4" s="1"/>
  <c r="O70" i="4" s="1"/>
  <c r="O71" i="4" s="1"/>
  <c r="O72" i="4" s="1"/>
  <c r="O73" i="4" s="1"/>
  <c r="O74" i="4" s="1"/>
  <c r="O75" i="4" s="1"/>
  <c r="O76" i="4" s="1"/>
  <c r="O77" i="4" s="1"/>
  <c r="O78" i="4" s="1"/>
  <c r="O79" i="4" s="1"/>
  <c r="O80" i="4" s="1"/>
  <c r="O81" i="4" s="1"/>
  <c r="O82" i="4" s="1"/>
  <c r="O83" i="4" s="1"/>
  <c r="O84" i="4" s="1"/>
  <c r="O85" i="4" s="1"/>
  <c r="O86" i="4" s="1"/>
  <c r="O87" i="4" s="1"/>
  <c r="O88" i="4" s="1"/>
  <c r="O89" i="4" s="1"/>
  <c r="O90" i="4" s="1"/>
  <c r="O91" i="4" s="1"/>
  <c r="O92" i="4" s="1"/>
  <c r="O93" i="4" s="1"/>
  <c r="O94" i="4" s="1"/>
  <c r="O95" i="4" s="1"/>
  <c r="O96" i="4" s="1"/>
  <c r="O97" i="4" s="1"/>
  <c r="O98" i="4" s="1"/>
  <c r="O99" i="4" s="1"/>
  <c r="O100" i="4" s="1"/>
  <c r="O101" i="4" s="1"/>
  <c r="O102" i="4" s="1"/>
  <c r="O103" i="4" s="1"/>
  <c r="O104" i="4" s="1"/>
  <c r="O105" i="4" s="1"/>
  <c r="O106" i="4" s="1"/>
  <c r="O107" i="4" s="1"/>
  <c r="O108" i="4" s="1"/>
  <c r="O109" i="4" s="1"/>
  <c r="O110" i="4" s="1"/>
  <c r="O111" i="4" s="1"/>
  <c r="O112" i="4" s="1"/>
  <c r="O113" i="4" s="1"/>
  <c r="O114" i="4" s="1"/>
  <c r="O115" i="4" s="1"/>
  <c r="O116" i="4" s="1"/>
  <c r="O117" i="4" s="1"/>
  <c r="O118" i="4" s="1"/>
  <c r="O119" i="4" s="1"/>
  <c r="O120" i="4" s="1"/>
  <c r="O121" i="4" s="1"/>
  <c r="O122" i="4" s="1"/>
  <c r="O123" i="4" s="1"/>
  <c r="O124" i="4" s="1"/>
  <c r="O125" i="4" s="1"/>
  <c r="O126" i="4" s="1"/>
  <c r="O127" i="4" s="1"/>
  <c r="O128" i="4" s="1"/>
  <c r="O129" i="4" s="1"/>
  <c r="O130" i="4" s="1"/>
  <c r="O131" i="4" s="1"/>
  <c r="O132" i="4" s="1"/>
  <c r="O133" i="4" s="1"/>
  <c r="O134" i="4" s="1"/>
  <c r="O135" i="4" s="1"/>
  <c r="O136" i="4" s="1"/>
  <c r="O137" i="4" s="1"/>
  <c r="O138" i="4" s="1"/>
  <c r="O139" i="4" s="1"/>
  <c r="O140" i="4" s="1"/>
  <c r="O141" i="4" s="1"/>
  <c r="O142" i="4" s="1"/>
  <c r="O143" i="4" s="1"/>
  <c r="O144" i="4" s="1"/>
  <c r="O145" i="4" s="1"/>
  <c r="O146" i="4" s="1"/>
  <c r="O147" i="4" s="1"/>
  <c r="O148" i="4" s="1"/>
  <c r="O149" i="4" s="1"/>
  <c r="O150" i="4" s="1"/>
  <c r="O151" i="4" s="1"/>
  <c r="O152" i="4" s="1"/>
  <c r="O153" i="4" s="1"/>
  <c r="O154" i="4" s="1"/>
  <c r="O155" i="4" s="1"/>
  <c r="O156" i="4" s="1"/>
  <c r="O157" i="4" s="1"/>
  <c r="O158" i="4" s="1"/>
  <c r="O159" i="4" s="1"/>
  <c r="O160" i="4" s="1"/>
  <c r="O161" i="4" s="1"/>
  <c r="O162" i="4" s="1"/>
  <c r="O163" i="4" s="1"/>
  <c r="O164" i="4" s="1"/>
  <c r="O165" i="4" s="1"/>
  <c r="O166" i="4" s="1"/>
  <c r="O167" i="4" s="1"/>
  <c r="O168" i="4" s="1"/>
  <c r="O169" i="4" s="1"/>
  <c r="O170" i="4" s="1"/>
  <c r="O171" i="4" s="1"/>
  <c r="O172" i="4" s="1"/>
  <c r="O173" i="4" s="1"/>
  <c r="O174" i="4" s="1"/>
  <c r="O175" i="4" s="1"/>
  <c r="O176" i="4" s="1"/>
  <c r="O177" i="4" s="1"/>
  <c r="O178" i="4" s="1"/>
  <c r="O179" i="4" s="1"/>
  <c r="O180" i="4" s="1"/>
  <c r="O181" i="4" s="1"/>
  <c r="O182" i="4" s="1"/>
  <c r="O183" i="4" s="1"/>
  <c r="O184" i="4" s="1"/>
  <c r="O185" i="4" s="1"/>
  <c r="O186" i="4" s="1"/>
  <c r="O187" i="4" s="1"/>
  <c r="O188" i="4" s="1"/>
  <c r="O189" i="4" s="1"/>
  <c r="O190" i="4" s="1"/>
  <c r="O191" i="4" s="1"/>
  <c r="O192" i="4" s="1"/>
  <c r="O193" i="4" s="1"/>
  <c r="O194" i="4" s="1"/>
  <c r="O195" i="4" s="1"/>
  <c r="O196" i="4" s="1"/>
  <c r="O197" i="4" s="1"/>
  <c r="O198" i="4" s="1"/>
  <c r="O199" i="4" s="1"/>
  <c r="O200" i="4" s="1"/>
  <c r="O201" i="4" s="1"/>
  <c r="O202" i="4" s="1"/>
  <c r="O203" i="4" s="1"/>
  <c r="O204" i="4" s="1"/>
  <c r="O205" i="4" s="1"/>
  <c r="O206" i="4" s="1"/>
  <c r="O207" i="4" s="1"/>
  <c r="O208" i="4" s="1"/>
  <c r="O209" i="4" s="1"/>
  <c r="O210" i="4" s="1"/>
  <c r="O211" i="4" s="1"/>
  <c r="O212" i="4" s="1"/>
  <c r="O213" i="4" s="1"/>
  <c r="O214" i="4" s="1"/>
  <c r="O215" i="4" s="1"/>
  <c r="O216" i="4" s="1"/>
  <c r="O217" i="4" s="1"/>
  <c r="O218" i="4" s="1"/>
  <c r="O219" i="4" s="1"/>
  <c r="O220" i="4" s="1"/>
  <c r="O221" i="4" s="1"/>
  <c r="O222" i="4" s="1"/>
  <c r="O223" i="4" s="1"/>
  <c r="O224" i="4" s="1"/>
  <c r="O225" i="4" s="1"/>
  <c r="O226" i="4" s="1"/>
  <c r="O227" i="4" s="1"/>
  <c r="O228" i="4" s="1"/>
  <c r="O229" i="4" s="1"/>
  <c r="O230" i="4" s="1"/>
  <c r="O231" i="4" s="1"/>
  <c r="O232" i="4" s="1"/>
  <c r="O233" i="4" s="1"/>
  <c r="O234" i="4" s="1"/>
  <c r="O235" i="4" s="1"/>
  <c r="O236" i="4" s="1"/>
  <c r="O237" i="4" s="1"/>
  <c r="O238" i="4" s="1"/>
  <c r="O239" i="4" s="1"/>
  <c r="O240" i="4" s="1"/>
  <c r="O241" i="4" s="1"/>
  <c r="O242" i="4" s="1"/>
  <c r="O243" i="4" s="1"/>
  <c r="O244" i="4" s="1"/>
  <c r="O245" i="4" s="1"/>
  <c r="O246" i="4" s="1"/>
  <c r="O247" i="4" s="1"/>
  <c r="O248" i="4" s="1"/>
  <c r="O249" i="4" s="1"/>
  <c r="O250" i="4" s="1"/>
  <c r="O251" i="4" s="1"/>
  <c r="O252" i="4" s="1"/>
  <c r="O253" i="4" s="1"/>
  <c r="O254" i="4" s="1"/>
  <c r="O255" i="4" s="1"/>
  <c r="O256" i="4" s="1"/>
  <c r="O257" i="4" s="1"/>
  <c r="O258" i="4" s="1"/>
  <c r="O259" i="4" s="1"/>
  <c r="O260" i="4" s="1"/>
  <c r="O261" i="4" s="1"/>
  <c r="O262" i="4" s="1"/>
  <c r="O263" i="4" s="1"/>
  <c r="O264" i="4" s="1"/>
  <c r="O265" i="4" s="1"/>
  <c r="O266" i="4" s="1"/>
  <c r="O267" i="4" s="1"/>
  <c r="O268" i="4" s="1"/>
  <c r="O269" i="4" s="1"/>
  <c r="O270" i="4" s="1"/>
  <c r="O271" i="4" s="1"/>
  <c r="O272" i="4" s="1"/>
  <c r="O273" i="4" s="1"/>
  <c r="O274" i="4" s="1"/>
  <c r="O275" i="4" s="1"/>
  <c r="O276" i="4" s="1"/>
  <c r="O277" i="4" s="1"/>
  <c r="O278" i="4" s="1"/>
  <c r="O279" i="4" s="1"/>
  <c r="O280" i="4" s="1"/>
  <c r="O281" i="4" s="1"/>
  <c r="O282" i="4" s="1"/>
  <c r="O283" i="4" s="1"/>
  <c r="O284" i="4" s="1"/>
  <c r="O285" i="4" s="1"/>
  <c r="O286" i="4" s="1"/>
  <c r="O287" i="4" s="1"/>
  <c r="O288" i="4" s="1"/>
  <c r="O289" i="4" s="1"/>
  <c r="O290" i="4" s="1"/>
  <c r="O291" i="4" s="1"/>
  <c r="O292" i="4" s="1"/>
  <c r="O293" i="4" s="1"/>
  <c r="O294" i="4" s="1"/>
  <c r="O295" i="4" s="1"/>
  <c r="O296" i="4" s="1"/>
  <c r="O297" i="4" s="1"/>
  <c r="O298" i="4" s="1"/>
  <c r="O299" i="4" s="1"/>
  <c r="O300" i="4" s="1"/>
  <c r="O301" i="4" s="1"/>
  <c r="O302" i="4" s="1"/>
  <c r="O303" i="4" s="1"/>
  <c r="O304" i="4" s="1"/>
  <c r="O305" i="4" s="1"/>
  <c r="O306" i="4" s="1"/>
  <c r="O307" i="4" s="1"/>
  <c r="O308" i="4" s="1"/>
  <c r="O309" i="4" s="1"/>
  <c r="O310" i="4" s="1"/>
  <c r="O311" i="4" s="1"/>
  <c r="O312" i="4" s="1"/>
  <c r="O313" i="4" s="1"/>
  <c r="H13" i="4"/>
  <c r="R10" i="4"/>
  <c r="E14" i="4" s="1"/>
  <c r="M10" i="3"/>
  <c r="P10" i="3" s="1"/>
  <c r="L10" i="3"/>
  <c r="L11" i="3" s="1"/>
  <c r="L12" i="3" s="1"/>
  <c r="L13" i="3" s="1"/>
  <c r="L14" i="3" s="1"/>
  <c r="L15" i="3" s="1"/>
  <c r="L16" i="3" s="1"/>
  <c r="L17" i="3" s="1"/>
  <c r="L18" i="3" s="1"/>
  <c r="L19" i="3" s="1"/>
  <c r="L20" i="3" s="1"/>
  <c r="L21" i="3" s="1"/>
  <c r="L22" i="3" s="1"/>
  <c r="L23" i="3" s="1"/>
  <c r="L24" i="3" s="1"/>
  <c r="L25" i="3" s="1"/>
  <c r="L26" i="3" s="1"/>
  <c r="L27" i="3" s="1"/>
  <c r="L28" i="3" s="1"/>
  <c r="L29" i="3" s="1"/>
  <c r="L30" i="3" s="1"/>
  <c r="L31" i="3" s="1"/>
  <c r="L32" i="3" s="1"/>
  <c r="L33" i="3" s="1"/>
  <c r="L34" i="3" s="1"/>
  <c r="L35" i="3" s="1"/>
  <c r="L36" i="3" s="1"/>
  <c r="L37" i="3" s="1"/>
  <c r="L38" i="3" s="1"/>
  <c r="L39" i="3" s="1"/>
  <c r="L40" i="3" s="1"/>
  <c r="L41" i="3" s="1"/>
  <c r="L42" i="3" s="1"/>
  <c r="L43" i="3" s="1"/>
  <c r="L44" i="3" s="1"/>
  <c r="L45" i="3" s="1"/>
  <c r="L46" i="3" s="1"/>
  <c r="L47" i="3" s="1"/>
  <c r="L48" i="3" s="1"/>
  <c r="L49" i="3" s="1"/>
  <c r="L50" i="3" s="1"/>
  <c r="L51" i="3" s="1"/>
  <c r="L52" i="3" s="1"/>
  <c r="L53" i="3" s="1"/>
  <c r="L54" i="3" s="1"/>
  <c r="L55" i="3" s="1"/>
  <c r="L56" i="3" s="1"/>
  <c r="L57" i="3" s="1"/>
  <c r="L58" i="3" s="1"/>
  <c r="L59" i="3" s="1"/>
  <c r="L60" i="3" s="1"/>
  <c r="L61" i="3" s="1"/>
  <c r="L62" i="3" s="1"/>
  <c r="L63" i="3" s="1"/>
  <c r="L64" i="3" s="1"/>
  <c r="L65" i="3" s="1"/>
  <c r="L66" i="3" s="1"/>
  <c r="L67" i="3" s="1"/>
  <c r="L68" i="3" s="1"/>
  <c r="L69" i="3" s="1"/>
  <c r="L70" i="3" s="1"/>
  <c r="L71" i="3" s="1"/>
  <c r="L72" i="3" s="1"/>
  <c r="L73" i="3" s="1"/>
  <c r="L74" i="3" s="1"/>
  <c r="L75" i="3" s="1"/>
  <c r="L76" i="3" s="1"/>
  <c r="L77" i="3" s="1"/>
  <c r="L78" i="3" s="1"/>
  <c r="L79" i="3" s="1"/>
  <c r="L80" i="3" s="1"/>
  <c r="L81" i="3" s="1"/>
  <c r="L82" i="3" s="1"/>
  <c r="L83" i="3" s="1"/>
  <c r="L84" i="3" s="1"/>
  <c r="L85" i="3" s="1"/>
  <c r="L86" i="3" s="1"/>
  <c r="L87" i="3" s="1"/>
  <c r="L88" i="3" s="1"/>
  <c r="L89" i="3" s="1"/>
  <c r="L90" i="3" s="1"/>
  <c r="L91" i="3" s="1"/>
  <c r="L92" i="3" s="1"/>
  <c r="L93" i="3" s="1"/>
  <c r="L94" i="3" s="1"/>
  <c r="L95" i="3" s="1"/>
  <c r="L96" i="3" s="1"/>
  <c r="L97" i="3" s="1"/>
  <c r="L98" i="3" s="1"/>
  <c r="L99" i="3" s="1"/>
  <c r="L100" i="3" s="1"/>
  <c r="L101" i="3" s="1"/>
  <c r="L102" i="3" s="1"/>
  <c r="L103" i="3" s="1"/>
  <c r="L104" i="3" s="1"/>
  <c r="L105" i="3" s="1"/>
  <c r="L106" i="3" s="1"/>
  <c r="L107" i="3" s="1"/>
  <c r="L108" i="3" s="1"/>
  <c r="L109" i="3" s="1"/>
  <c r="L110" i="3" s="1"/>
  <c r="L111" i="3" s="1"/>
  <c r="L112" i="3" s="1"/>
  <c r="L113" i="3" s="1"/>
  <c r="L114" i="3" s="1"/>
  <c r="L115" i="3" s="1"/>
  <c r="L116" i="3" s="1"/>
  <c r="L117" i="3" s="1"/>
  <c r="L118" i="3" s="1"/>
  <c r="L119" i="3" s="1"/>
  <c r="L120" i="3" s="1"/>
  <c r="L121" i="3" s="1"/>
  <c r="L122" i="3" s="1"/>
  <c r="L123" i="3" s="1"/>
  <c r="L124" i="3" s="1"/>
  <c r="L125" i="3" s="1"/>
  <c r="L126" i="3" s="1"/>
  <c r="L127" i="3" s="1"/>
  <c r="L128" i="3" s="1"/>
  <c r="L129" i="3" s="1"/>
  <c r="L130" i="3" s="1"/>
  <c r="L131" i="3" s="1"/>
  <c r="L132" i="3" s="1"/>
  <c r="L133" i="3" s="1"/>
  <c r="L134" i="3" s="1"/>
  <c r="L135" i="3" s="1"/>
  <c r="L136" i="3" s="1"/>
  <c r="L137" i="3" s="1"/>
  <c r="L138" i="3" s="1"/>
  <c r="L139" i="3" s="1"/>
  <c r="L140" i="3" s="1"/>
  <c r="L141" i="3" s="1"/>
  <c r="L142" i="3" s="1"/>
  <c r="L143" i="3" s="1"/>
  <c r="L144" i="3" s="1"/>
  <c r="L145" i="3" s="1"/>
  <c r="L146" i="3" s="1"/>
  <c r="L147" i="3" s="1"/>
  <c r="L148" i="3" s="1"/>
  <c r="L149" i="3" s="1"/>
  <c r="L150" i="3" s="1"/>
  <c r="L151" i="3" s="1"/>
  <c r="L152" i="3" s="1"/>
  <c r="L153" i="3" s="1"/>
  <c r="L154" i="3" s="1"/>
  <c r="L155" i="3" s="1"/>
  <c r="L156" i="3" s="1"/>
  <c r="L157" i="3" s="1"/>
  <c r="L158" i="3" s="1"/>
  <c r="L159" i="3" s="1"/>
  <c r="L160" i="3" s="1"/>
  <c r="L161" i="3" s="1"/>
  <c r="L162" i="3" s="1"/>
  <c r="L163" i="3" s="1"/>
  <c r="L164" i="3" s="1"/>
  <c r="L165" i="3" s="1"/>
  <c r="L166" i="3" s="1"/>
  <c r="L167" i="3" s="1"/>
  <c r="L168" i="3" s="1"/>
  <c r="L169" i="3" s="1"/>
  <c r="L170" i="3" s="1"/>
  <c r="L171" i="3" s="1"/>
  <c r="L172" i="3" s="1"/>
  <c r="L173" i="3" s="1"/>
  <c r="L174" i="3" s="1"/>
  <c r="L175" i="3" s="1"/>
  <c r="L176" i="3" s="1"/>
  <c r="L177" i="3" s="1"/>
  <c r="L178" i="3" s="1"/>
  <c r="L179" i="3" s="1"/>
  <c r="L180" i="3" s="1"/>
  <c r="L181" i="3" s="1"/>
  <c r="L182" i="3" s="1"/>
  <c r="L183" i="3" s="1"/>
  <c r="L184" i="3" s="1"/>
  <c r="L185" i="3" s="1"/>
  <c r="L186" i="3" s="1"/>
  <c r="L187" i="3" s="1"/>
  <c r="L188" i="3" s="1"/>
  <c r="L189" i="3" s="1"/>
  <c r="L190" i="3" s="1"/>
  <c r="L191" i="3" s="1"/>
  <c r="L192" i="3" s="1"/>
  <c r="L193" i="3" s="1"/>
  <c r="L194" i="3" s="1"/>
  <c r="L195" i="3" s="1"/>
  <c r="L196" i="3" s="1"/>
  <c r="L197" i="3" s="1"/>
  <c r="L198" i="3" s="1"/>
  <c r="L199" i="3" s="1"/>
  <c r="L200" i="3" s="1"/>
  <c r="L201" i="3" s="1"/>
  <c r="L202" i="3" s="1"/>
  <c r="L203" i="3" s="1"/>
  <c r="L204" i="3" s="1"/>
  <c r="L205" i="3" s="1"/>
  <c r="L206" i="3" s="1"/>
  <c r="L207" i="3" s="1"/>
  <c r="L208" i="3" s="1"/>
  <c r="L209" i="3" s="1"/>
  <c r="L210" i="3" s="1"/>
  <c r="L211" i="3" s="1"/>
  <c r="L212" i="3" s="1"/>
  <c r="L213" i="3" s="1"/>
  <c r="L214" i="3" s="1"/>
  <c r="L215" i="3" s="1"/>
  <c r="L216" i="3" s="1"/>
  <c r="L217" i="3" s="1"/>
  <c r="L218" i="3" s="1"/>
  <c r="L219" i="3" s="1"/>
  <c r="L220" i="3" s="1"/>
  <c r="L221" i="3" s="1"/>
  <c r="L222" i="3" s="1"/>
  <c r="L223" i="3" s="1"/>
  <c r="L224" i="3" s="1"/>
  <c r="L225" i="3" s="1"/>
  <c r="L226" i="3" s="1"/>
  <c r="L227" i="3" s="1"/>
  <c r="L228" i="3" s="1"/>
  <c r="L229" i="3" s="1"/>
  <c r="L230" i="3" s="1"/>
  <c r="L231" i="3" s="1"/>
  <c r="L232" i="3" s="1"/>
  <c r="L233" i="3" s="1"/>
  <c r="L234" i="3" s="1"/>
  <c r="L235" i="3" s="1"/>
  <c r="L236" i="3" s="1"/>
  <c r="L237" i="3" s="1"/>
  <c r="L238" i="3" s="1"/>
  <c r="L239" i="3" s="1"/>
  <c r="L240" i="3" s="1"/>
  <c r="L241" i="3" s="1"/>
  <c r="L242" i="3" s="1"/>
  <c r="L243" i="3" s="1"/>
  <c r="L244" i="3" s="1"/>
  <c r="L245" i="3" s="1"/>
  <c r="L246" i="3" s="1"/>
  <c r="L247" i="3" s="1"/>
  <c r="L248" i="3" s="1"/>
  <c r="L249" i="3" s="1"/>
  <c r="L250" i="3" s="1"/>
  <c r="L251" i="3" s="1"/>
  <c r="L252" i="3" s="1"/>
  <c r="L253" i="3" s="1"/>
  <c r="L254" i="3" s="1"/>
  <c r="L255" i="3" s="1"/>
  <c r="L256" i="3" s="1"/>
  <c r="L257" i="3" s="1"/>
  <c r="L258" i="3" s="1"/>
  <c r="L259" i="3" s="1"/>
  <c r="L260" i="3" s="1"/>
  <c r="L261" i="3" s="1"/>
  <c r="L262" i="3" s="1"/>
  <c r="L263" i="3" s="1"/>
  <c r="L264" i="3" s="1"/>
  <c r="L265" i="3" s="1"/>
  <c r="L266" i="3" s="1"/>
  <c r="L267" i="3" s="1"/>
  <c r="L268" i="3" s="1"/>
  <c r="L269" i="3" s="1"/>
  <c r="L270" i="3" s="1"/>
  <c r="L271" i="3" s="1"/>
  <c r="L272" i="3" s="1"/>
  <c r="L273" i="3" s="1"/>
  <c r="L274" i="3" s="1"/>
  <c r="L275" i="3" s="1"/>
  <c r="L276" i="3" s="1"/>
  <c r="L277" i="3" s="1"/>
  <c r="L278" i="3" s="1"/>
  <c r="L279" i="3" s="1"/>
  <c r="L280" i="3" s="1"/>
  <c r="L281" i="3" s="1"/>
  <c r="L282" i="3" s="1"/>
  <c r="L283" i="3" s="1"/>
  <c r="L284" i="3" s="1"/>
  <c r="L285" i="3" s="1"/>
  <c r="L286" i="3" s="1"/>
  <c r="L287" i="3" s="1"/>
  <c r="L288" i="3" s="1"/>
  <c r="L289" i="3" s="1"/>
  <c r="L290" i="3" s="1"/>
  <c r="L291" i="3" s="1"/>
  <c r="L292" i="3" s="1"/>
  <c r="L293" i="3" s="1"/>
  <c r="L294" i="3" s="1"/>
  <c r="L295" i="3" s="1"/>
  <c r="L296" i="3" s="1"/>
  <c r="L297" i="3" s="1"/>
  <c r="L298" i="3" s="1"/>
  <c r="L299" i="3" s="1"/>
  <c r="L300" i="3" s="1"/>
  <c r="L301" i="3" s="1"/>
  <c r="L302" i="3" s="1"/>
  <c r="L303" i="3" s="1"/>
  <c r="L304" i="3" s="1"/>
  <c r="L305" i="3" s="1"/>
  <c r="L306" i="3" s="1"/>
  <c r="L307" i="3" s="1"/>
  <c r="L308" i="3" s="1"/>
  <c r="L309" i="3" s="1"/>
  <c r="E9" i="3"/>
  <c r="O6" i="3"/>
  <c r="B10" i="3" s="1"/>
  <c r="G17" i="1"/>
  <c r="F14" i="1"/>
  <c r="C114" i="1"/>
  <c r="J114" i="1" s="1"/>
  <c r="D24" i="1" s="1"/>
  <c r="G24" i="1"/>
  <c r="F24" i="1"/>
  <c r="E24" i="1"/>
  <c r="N9" i="5" l="1"/>
  <c r="F9" i="5" s="1"/>
  <c r="F8" i="5"/>
  <c r="F7" i="5"/>
  <c r="E15" i="4"/>
  <c r="F14" i="4"/>
  <c r="G14" i="4" s="1"/>
  <c r="H14" i="4" s="1"/>
  <c r="Q14" i="4"/>
  <c r="S14" i="4"/>
  <c r="U14" i="4"/>
  <c r="P15" i="4"/>
  <c r="R14" i="4"/>
  <c r="Q10" i="3"/>
  <c r="O10" i="3"/>
  <c r="R10" i="3"/>
  <c r="M11" i="3"/>
  <c r="N10" i="3"/>
  <c r="B11" i="3"/>
  <c r="C10" i="3"/>
  <c r="D10" i="3" s="1"/>
  <c r="E10" i="3" s="1"/>
  <c r="C11" i="3" s="1"/>
  <c r="E109" i="1"/>
  <c r="G114" i="1"/>
  <c r="T114" i="1" s="1"/>
  <c r="H24" i="1" s="1"/>
  <c r="I114" i="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V150" i="1" s="1"/>
  <c r="C60" i="1" s="1"/>
  <c r="L31" i="1"/>
  <c r="C115" i="1" s="1"/>
  <c r="Q31" i="1"/>
  <c r="N10" i="5" l="1"/>
  <c r="F15" i="4"/>
  <c r="G15" i="4" s="1"/>
  <c r="H15" i="4" s="1"/>
  <c r="P16" i="4"/>
  <c r="U15" i="4"/>
  <c r="S15" i="4"/>
  <c r="Q15" i="4"/>
  <c r="T15" i="4"/>
  <c r="R15" i="4"/>
  <c r="E16" i="4"/>
  <c r="Q11" i="3"/>
  <c r="R11" i="3"/>
  <c r="P11" i="3"/>
  <c r="O11" i="3"/>
  <c r="N11" i="3"/>
  <c r="M12" i="3"/>
  <c r="D11" i="3"/>
  <c r="E11" i="3" s="1"/>
  <c r="B12" i="3"/>
  <c r="V115" i="1"/>
  <c r="C25" i="1" s="1"/>
  <c r="V123" i="1"/>
  <c r="C33" i="1" s="1"/>
  <c r="V139" i="1"/>
  <c r="C49" i="1" s="1"/>
  <c r="V148" i="1"/>
  <c r="C58" i="1" s="1"/>
  <c r="V119" i="1"/>
  <c r="C29" i="1" s="1"/>
  <c r="V131" i="1"/>
  <c r="C41" i="1" s="1"/>
  <c r="V147" i="1"/>
  <c r="C57" i="1" s="1"/>
  <c r="V127" i="1"/>
  <c r="C37" i="1" s="1"/>
  <c r="V135" i="1"/>
  <c r="C45" i="1" s="1"/>
  <c r="V143" i="1"/>
  <c r="C53" i="1" s="1"/>
  <c r="V114" i="1"/>
  <c r="C24" i="1" s="1"/>
  <c r="V117" i="1"/>
  <c r="C27" i="1" s="1"/>
  <c r="V121" i="1"/>
  <c r="C31" i="1" s="1"/>
  <c r="V125" i="1"/>
  <c r="C35" i="1" s="1"/>
  <c r="V129" i="1"/>
  <c r="C39" i="1" s="1"/>
  <c r="V133" i="1"/>
  <c r="C43" i="1" s="1"/>
  <c r="V137" i="1"/>
  <c r="C47" i="1" s="1"/>
  <c r="V141" i="1"/>
  <c r="C51" i="1" s="1"/>
  <c r="V145" i="1"/>
  <c r="C55" i="1" s="1"/>
  <c r="V149" i="1"/>
  <c r="C59" i="1" s="1"/>
  <c r="V116" i="1"/>
  <c r="C26" i="1" s="1"/>
  <c r="V120" i="1"/>
  <c r="C30" i="1" s="1"/>
  <c r="V124" i="1"/>
  <c r="C34" i="1" s="1"/>
  <c r="E115" i="1"/>
  <c r="R115" i="1" s="1"/>
  <c r="F25" i="1" s="1"/>
  <c r="V132" i="1"/>
  <c r="C42" i="1" s="1"/>
  <c r="G109" i="1"/>
  <c r="V140" i="1"/>
  <c r="C50" i="1" s="1"/>
  <c r="V128" i="1"/>
  <c r="C38" i="1" s="1"/>
  <c r="V136" i="1"/>
  <c r="C46" i="1" s="1"/>
  <c r="V144" i="1"/>
  <c r="C54" i="1" s="1"/>
  <c r="V118" i="1"/>
  <c r="C28" i="1" s="1"/>
  <c r="V122" i="1"/>
  <c r="C32" i="1" s="1"/>
  <c r="V126" i="1"/>
  <c r="C36" i="1" s="1"/>
  <c r="V130" i="1"/>
  <c r="C40" i="1" s="1"/>
  <c r="V134" i="1"/>
  <c r="C44" i="1" s="1"/>
  <c r="V138" i="1"/>
  <c r="C48" i="1" s="1"/>
  <c r="V142" i="1"/>
  <c r="C52" i="1" s="1"/>
  <c r="V146" i="1"/>
  <c r="C56" i="1" s="1"/>
  <c r="L32" i="1"/>
  <c r="C116" i="1" s="1"/>
  <c r="J115" i="1"/>
  <c r="D25" i="1" s="1"/>
  <c r="Q33" i="1"/>
  <c r="Q32" i="1"/>
  <c r="Q34" i="1"/>
  <c r="N11" i="5" l="1"/>
  <c r="F10" i="5"/>
  <c r="F16" i="4"/>
  <c r="G16" i="4" s="1"/>
  <c r="H16" i="4" s="1"/>
  <c r="E17" i="4"/>
  <c r="T16" i="4"/>
  <c r="R16" i="4"/>
  <c r="P17" i="4"/>
  <c r="U16" i="4"/>
  <c r="S16" i="4"/>
  <c r="Q16" i="4"/>
  <c r="R12" i="3"/>
  <c r="Q12" i="3"/>
  <c r="M13" i="3"/>
  <c r="P12" i="3"/>
  <c r="N12" i="3"/>
  <c r="O12" i="3"/>
  <c r="C12" i="3"/>
  <c r="D12" i="3" s="1"/>
  <c r="E12" i="3" s="1"/>
  <c r="B13" i="3"/>
  <c r="Q14" i="1"/>
  <c r="Q17" i="1"/>
  <c r="Q19" i="1" s="1"/>
  <c r="L33" i="1"/>
  <c r="C117" i="1" s="1"/>
  <c r="J116" i="1"/>
  <c r="D26" i="1" s="1"/>
  <c r="Q35" i="1"/>
  <c r="N12" i="5" l="1"/>
  <c r="F11" i="5"/>
  <c r="F17" i="4"/>
  <c r="G17" i="4" s="1"/>
  <c r="H17" i="4" s="1"/>
  <c r="P18" i="4"/>
  <c r="U17" i="4"/>
  <c r="S17" i="4"/>
  <c r="Q17" i="4"/>
  <c r="T17" i="4"/>
  <c r="R17" i="4"/>
  <c r="E18" i="4"/>
  <c r="Q13" i="3"/>
  <c r="R13" i="3"/>
  <c r="M14" i="3"/>
  <c r="P13" i="3"/>
  <c r="O13" i="3"/>
  <c r="N13" i="3"/>
  <c r="C13" i="3"/>
  <c r="D13" i="3" s="1"/>
  <c r="E13" i="3" s="1"/>
  <c r="B14" i="3"/>
  <c r="Q20" i="1"/>
  <c r="C19" i="1" s="1"/>
  <c r="D115" i="1" s="1"/>
  <c r="M115" i="1" s="1"/>
  <c r="E25" i="1" s="1"/>
  <c r="L34" i="1"/>
  <c r="C118" i="1" s="1"/>
  <c r="J117" i="1"/>
  <c r="D27" i="1" s="1"/>
  <c r="Q36" i="1"/>
  <c r="N13" i="5" l="1"/>
  <c r="F12" i="5"/>
  <c r="F18" i="4"/>
  <c r="G18" i="4" s="1"/>
  <c r="H18" i="4" s="1"/>
  <c r="E19" i="4"/>
  <c r="T18" i="4"/>
  <c r="R18" i="4"/>
  <c r="P19" i="4"/>
  <c r="U18" i="4"/>
  <c r="S18" i="4"/>
  <c r="Q18" i="4"/>
  <c r="R14" i="3"/>
  <c r="Q14" i="3"/>
  <c r="M15" i="3"/>
  <c r="P14" i="3"/>
  <c r="N14" i="3"/>
  <c r="O14" i="3"/>
  <c r="C14" i="3"/>
  <c r="D14" i="3" s="1"/>
  <c r="E14" i="3" s="1"/>
  <c r="B15" i="3"/>
  <c r="F115" i="1"/>
  <c r="S115" i="1" s="1"/>
  <c r="G25" i="1" s="1"/>
  <c r="D116" i="1"/>
  <c r="L35" i="1"/>
  <c r="C119" i="1" s="1"/>
  <c r="J118" i="1"/>
  <c r="D28" i="1" s="1"/>
  <c r="Q37" i="1"/>
  <c r="G115" i="1" l="1"/>
  <c r="T115" i="1" s="1"/>
  <c r="H25" i="1" s="1"/>
  <c r="F13" i="5"/>
  <c r="N14" i="5"/>
  <c r="F19" i="4"/>
  <c r="G19" i="4" s="1"/>
  <c r="H19" i="4" s="1"/>
  <c r="P20" i="4"/>
  <c r="U19" i="4"/>
  <c r="S19" i="4"/>
  <c r="Q19" i="4"/>
  <c r="T19" i="4"/>
  <c r="R19" i="4"/>
  <c r="E20" i="4"/>
  <c r="Q15" i="3"/>
  <c r="R15" i="3"/>
  <c r="M16" i="3"/>
  <c r="P15" i="3"/>
  <c r="O15" i="3"/>
  <c r="N15" i="3"/>
  <c r="C15" i="3"/>
  <c r="D15" i="3" s="1"/>
  <c r="E15" i="3" s="1"/>
  <c r="B16" i="3"/>
  <c r="E116" i="1"/>
  <c r="R116" i="1" s="1"/>
  <c r="F26" i="1" s="1"/>
  <c r="M116" i="1"/>
  <c r="E26" i="1" s="1"/>
  <c r="D117" i="1"/>
  <c r="L36" i="1"/>
  <c r="C120" i="1" s="1"/>
  <c r="J119" i="1"/>
  <c r="D29" i="1" s="1"/>
  <c r="Q38" i="1"/>
  <c r="N15" i="5" l="1"/>
  <c r="F14" i="5"/>
  <c r="F20" i="4"/>
  <c r="G20" i="4" s="1"/>
  <c r="H20" i="4" s="1"/>
  <c r="E21" i="4"/>
  <c r="T20" i="4"/>
  <c r="R20" i="4"/>
  <c r="P21" i="4"/>
  <c r="U20" i="4"/>
  <c r="S20" i="4"/>
  <c r="Q20" i="4"/>
  <c r="R16" i="3"/>
  <c r="Q16" i="3"/>
  <c r="M17" i="3"/>
  <c r="P16" i="3"/>
  <c r="N16" i="3"/>
  <c r="O16" i="3"/>
  <c r="C16" i="3"/>
  <c r="D16" i="3" s="1"/>
  <c r="E16" i="3" s="1"/>
  <c r="C17" i="3" s="1"/>
  <c r="B17" i="3"/>
  <c r="F116" i="1"/>
  <c r="S116" i="1" s="1"/>
  <c r="G26" i="1" s="1"/>
  <c r="M117" i="1"/>
  <c r="E27" i="1" s="1"/>
  <c r="D118" i="1"/>
  <c r="L37" i="1"/>
  <c r="C121" i="1" s="1"/>
  <c r="J120" i="1"/>
  <c r="D30" i="1" s="1"/>
  <c r="Q39" i="1"/>
  <c r="N16" i="5" l="1"/>
  <c r="F15" i="5"/>
  <c r="F21" i="4"/>
  <c r="G21" i="4" s="1"/>
  <c r="H21" i="4" s="1"/>
  <c r="P22" i="4"/>
  <c r="U21" i="4"/>
  <c r="S21" i="4"/>
  <c r="Q21" i="4"/>
  <c r="T21" i="4"/>
  <c r="R21" i="4"/>
  <c r="E22" i="4"/>
  <c r="Q17" i="3"/>
  <c r="R17" i="3"/>
  <c r="M18" i="3"/>
  <c r="P17" i="3"/>
  <c r="O17" i="3"/>
  <c r="N17" i="3"/>
  <c r="B18" i="3"/>
  <c r="D17" i="3"/>
  <c r="E17" i="3" s="1"/>
  <c r="G116" i="1"/>
  <c r="T116" i="1" s="1"/>
  <c r="H26" i="1" s="1"/>
  <c r="M118" i="1"/>
  <c r="E28" i="1" s="1"/>
  <c r="D119" i="1"/>
  <c r="L38" i="1"/>
  <c r="C122" i="1" s="1"/>
  <c r="J121" i="1"/>
  <c r="D31" i="1" s="1"/>
  <c r="Q40" i="1"/>
  <c r="F16" i="5" l="1"/>
  <c r="N17" i="5"/>
  <c r="F22" i="4"/>
  <c r="G22" i="4" s="1"/>
  <c r="H22" i="4" s="1"/>
  <c r="E23" i="4"/>
  <c r="T22" i="4"/>
  <c r="R22" i="4"/>
  <c r="P23" i="4"/>
  <c r="U22" i="4"/>
  <c r="S22" i="4"/>
  <c r="Q22" i="4"/>
  <c r="R18" i="3"/>
  <c r="Q18" i="3"/>
  <c r="M19" i="3"/>
  <c r="P18" i="3"/>
  <c r="N18" i="3"/>
  <c r="O18" i="3"/>
  <c r="B19" i="3"/>
  <c r="C18" i="3"/>
  <c r="D18" i="3" s="1"/>
  <c r="E18" i="3" s="1"/>
  <c r="E117" i="1"/>
  <c r="R117" i="1" s="1"/>
  <c r="F27" i="1" s="1"/>
  <c r="M119" i="1"/>
  <c r="E29" i="1" s="1"/>
  <c r="D120" i="1"/>
  <c r="L39" i="1"/>
  <c r="C123" i="1" s="1"/>
  <c r="J122" i="1"/>
  <c r="D32" i="1" s="1"/>
  <c r="Q41" i="1"/>
  <c r="F117" i="1" l="1"/>
  <c r="S117" i="1" s="1"/>
  <c r="G27" i="1" s="1"/>
  <c r="N18" i="5"/>
  <c r="F17" i="5"/>
  <c r="F23" i="4"/>
  <c r="G23" i="4" s="1"/>
  <c r="H23" i="4" s="1"/>
  <c r="P24" i="4"/>
  <c r="U23" i="4"/>
  <c r="S23" i="4"/>
  <c r="Q23" i="4"/>
  <c r="T23" i="4"/>
  <c r="R23" i="4"/>
  <c r="E24" i="4"/>
  <c r="Q19" i="3"/>
  <c r="R19" i="3"/>
  <c r="M20" i="3"/>
  <c r="P19" i="3"/>
  <c r="O19" i="3"/>
  <c r="N19" i="3"/>
  <c r="C19" i="3"/>
  <c r="D19" i="3" s="1"/>
  <c r="E19" i="3" s="1"/>
  <c r="B20" i="3"/>
  <c r="M120" i="1"/>
  <c r="E30" i="1" s="1"/>
  <c r="D121" i="1"/>
  <c r="L40" i="1"/>
  <c r="C124" i="1" s="1"/>
  <c r="J123" i="1"/>
  <c r="D33" i="1" s="1"/>
  <c r="Q42" i="1"/>
  <c r="G117" i="1" l="1"/>
  <c r="T117" i="1" s="1"/>
  <c r="H27" i="1" s="1"/>
  <c r="F18" i="5"/>
  <c r="F24" i="4"/>
  <c r="G24" i="4" s="1"/>
  <c r="H24" i="4" s="1"/>
  <c r="E25" i="4"/>
  <c r="T24" i="4"/>
  <c r="R24" i="4"/>
  <c r="P25" i="4"/>
  <c r="U24" i="4"/>
  <c r="S24" i="4"/>
  <c r="Q24" i="4"/>
  <c r="R20" i="3"/>
  <c r="Q20" i="3"/>
  <c r="M21" i="3"/>
  <c r="P20" i="3"/>
  <c r="N20" i="3"/>
  <c r="O20" i="3"/>
  <c r="B21" i="3"/>
  <c r="C20" i="3"/>
  <c r="D20" i="3" s="1"/>
  <c r="E20" i="3" s="1"/>
  <c r="M121" i="1"/>
  <c r="E31" i="1" s="1"/>
  <c r="D122" i="1"/>
  <c r="L41" i="1"/>
  <c r="C125" i="1" s="1"/>
  <c r="J124" i="1"/>
  <c r="D34" i="1" s="1"/>
  <c r="Q43" i="1"/>
  <c r="E118" i="1" l="1"/>
  <c r="F25" i="4"/>
  <c r="G25" i="4" s="1"/>
  <c r="H25" i="4" s="1"/>
  <c r="P26" i="4"/>
  <c r="U25" i="4"/>
  <c r="S25" i="4"/>
  <c r="Q25" i="4"/>
  <c r="T25" i="4"/>
  <c r="R25" i="4"/>
  <c r="E26" i="4"/>
  <c r="Q21" i="3"/>
  <c r="R21" i="3"/>
  <c r="M22" i="3"/>
  <c r="P21" i="3"/>
  <c r="O21" i="3"/>
  <c r="N21" i="3"/>
  <c r="C21" i="3"/>
  <c r="D21" i="3" s="1"/>
  <c r="E21" i="3" s="1"/>
  <c r="B22" i="3"/>
  <c r="M122" i="1"/>
  <c r="E32" i="1" s="1"/>
  <c r="D123" i="1"/>
  <c r="R118" i="1"/>
  <c r="F28" i="1" s="1"/>
  <c r="L42" i="1"/>
  <c r="C126" i="1" s="1"/>
  <c r="J125" i="1"/>
  <c r="D35" i="1" s="1"/>
  <c r="F118" i="1"/>
  <c r="S118" i="1" s="1"/>
  <c r="G28" i="1" s="1"/>
  <c r="Q44" i="1"/>
  <c r="F26" i="4" l="1"/>
  <c r="E27" i="4"/>
  <c r="G26" i="4"/>
  <c r="H26" i="4" s="1"/>
  <c r="T26" i="4"/>
  <c r="R26" i="4"/>
  <c r="P27" i="4"/>
  <c r="U26" i="4"/>
  <c r="S26" i="4"/>
  <c r="Q26" i="4"/>
  <c r="R22" i="3"/>
  <c r="Q22" i="3"/>
  <c r="M23" i="3"/>
  <c r="P22" i="3"/>
  <c r="N22" i="3"/>
  <c r="O22" i="3"/>
  <c r="C22" i="3"/>
  <c r="D22" i="3" s="1"/>
  <c r="E22" i="3" s="1"/>
  <c r="B23" i="3"/>
  <c r="M123" i="1"/>
  <c r="E33" i="1" s="1"/>
  <c r="D124" i="1"/>
  <c r="L43" i="1"/>
  <c r="C127" i="1" s="1"/>
  <c r="J126" i="1"/>
  <c r="D36" i="1" s="1"/>
  <c r="G118" i="1"/>
  <c r="T118" i="1" s="1"/>
  <c r="H28" i="1" s="1"/>
  <c r="Q45" i="1"/>
  <c r="F27" i="4" l="1"/>
  <c r="P28" i="4"/>
  <c r="U27" i="4"/>
  <c r="S27" i="4"/>
  <c r="Q27" i="4"/>
  <c r="T27" i="4"/>
  <c r="R27" i="4"/>
  <c r="G27" i="4"/>
  <c r="H27" i="4" s="1"/>
  <c r="E28" i="4"/>
  <c r="Q23" i="3"/>
  <c r="R23" i="3"/>
  <c r="M24" i="3"/>
  <c r="P23" i="3"/>
  <c r="O23" i="3"/>
  <c r="N23" i="3"/>
  <c r="C23" i="3"/>
  <c r="D23" i="3" s="1"/>
  <c r="E23" i="3" s="1"/>
  <c r="B24" i="3"/>
  <c r="M124" i="1"/>
  <c r="E34" i="1" s="1"/>
  <c r="D125" i="1"/>
  <c r="L44" i="1"/>
  <c r="C128" i="1" s="1"/>
  <c r="J127" i="1"/>
  <c r="D37" i="1" s="1"/>
  <c r="E119" i="1"/>
  <c r="Q46" i="1"/>
  <c r="F28" i="4" l="1"/>
  <c r="T28" i="4"/>
  <c r="R28" i="4"/>
  <c r="P29" i="4"/>
  <c r="U28" i="4"/>
  <c r="S28" i="4"/>
  <c r="Q28" i="4"/>
  <c r="E29" i="4"/>
  <c r="G28" i="4"/>
  <c r="H28" i="4" s="1"/>
  <c r="R24" i="3"/>
  <c r="Q24" i="3"/>
  <c r="M25" i="3"/>
  <c r="P24" i="3"/>
  <c r="N24" i="3"/>
  <c r="O24" i="3"/>
  <c r="C24" i="3"/>
  <c r="D24" i="3" s="1"/>
  <c r="E24" i="3" s="1"/>
  <c r="B25" i="3"/>
  <c r="M125" i="1"/>
  <c r="E35" i="1" s="1"/>
  <c r="D126" i="1"/>
  <c r="R119" i="1"/>
  <c r="F29" i="1" s="1"/>
  <c r="L45" i="1"/>
  <c r="C129" i="1" s="1"/>
  <c r="J128" i="1"/>
  <c r="D38" i="1" s="1"/>
  <c r="F119" i="1"/>
  <c r="S119" i="1" s="1"/>
  <c r="G29" i="1" s="1"/>
  <c r="Q47" i="1"/>
  <c r="F29" i="4" l="1"/>
  <c r="G29" i="4" s="1"/>
  <c r="H29" i="4" s="1"/>
  <c r="E30" i="4"/>
  <c r="P30" i="4"/>
  <c r="U29" i="4"/>
  <c r="S29" i="4"/>
  <c r="Q29" i="4"/>
  <c r="T29" i="4"/>
  <c r="R29" i="4"/>
  <c r="Q25" i="3"/>
  <c r="R25" i="3"/>
  <c r="M26" i="3"/>
  <c r="P25" i="3"/>
  <c r="O25" i="3"/>
  <c r="N25" i="3"/>
  <c r="C25" i="3"/>
  <c r="D25" i="3" s="1"/>
  <c r="E25" i="3" s="1"/>
  <c r="B26" i="3"/>
  <c r="M126" i="1"/>
  <c r="E36" i="1" s="1"/>
  <c r="D127" i="1"/>
  <c r="L46" i="1"/>
  <c r="C130" i="1" s="1"/>
  <c r="J129" i="1"/>
  <c r="D39" i="1" s="1"/>
  <c r="G119" i="1"/>
  <c r="T119" i="1" s="1"/>
  <c r="H29" i="1" s="1"/>
  <c r="Q48" i="1"/>
  <c r="F30" i="4" l="1"/>
  <c r="T30" i="4"/>
  <c r="R30" i="4"/>
  <c r="P31" i="4"/>
  <c r="U30" i="4"/>
  <c r="S30" i="4"/>
  <c r="Q30" i="4"/>
  <c r="E31" i="4"/>
  <c r="G30" i="4"/>
  <c r="H30" i="4" s="1"/>
  <c r="R26" i="3"/>
  <c r="Q26" i="3"/>
  <c r="M27" i="3"/>
  <c r="P26" i="3"/>
  <c r="N26" i="3"/>
  <c r="O26" i="3"/>
  <c r="C26" i="3"/>
  <c r="D26" i="3" s="1"/>
  <c r="E26" i="3" s="1"/>
  <c r="B27" i="3"/>
  <c r="M127" i="1"/>
  <c r="E37" i="1" s="1"/>
  <c r="D128" i="1"/>
  <c r="L47" i="1"/>
  <c r="C131" i="1" s="1"/>
  <c r="J130" i="1"/>
  <c r="D40" i="1" s="1"/>
  <c r="E120" i="1"/>
  <c r="Q49" i="1"/>
  <c r="F31" i="4" l="1"/>
  <c r="G31" i="4" s="1"/>
  <c r="H31" i="4" s="1"/>
  <c r="E32" i="4"/>
  <c r="P32" i="4"/>
  <c r="U31" i="4"/>
  <c r="S31" i="4"/>
  <c r="Q31" i="4"/>
  <c r="T31" i="4"/>
  <c r="R31" i="4"/>
  <c r="Q27" i="3"/>
  <c r="R27" i="3"/>
  <c r="M28" i="3"/>
  <c r="P27" i="3"/>
  <c r="O27" i="3"/>
  <c r="N27" i="3"/>
  <c r="C27" i="3"/>
  <c r="D27" i="3" s="1"/>
  <c r="E27" i="3" s="1"/>
  <c r="B28" i="3"/>
  <c r="M128" i="1"/>
  <c r="E38" i="1" s="1"/>
  <c r="D129" i="1"/>
  <c r="R120" i="1"/>
  <c r="F30" i="1" s="1"/>
  <c r="L48" i="1"/>
  <c r="C132" i="1" s="1"/>
  <c r="J131" i="1"/>
  <c r="D41" i="1" s="1"/>
  <c r="F120" i="1"/>
  <c r="S120" i="1" s="1"/>
  <c r="G30" i="1" s="1"/>
  <c r="Q50" i="1"/>
  <c r="F32" i="4" l="1"/>
  <c r="T32" i="4"/>
  <c r="R32" i="4"/>
  <c r="P33" i="4"/>
  <c r="U32" i="4"/>
  <c r="S32" i="4"/>
  <c r="Q32" i="4"/>
  <c r="E33" i="4"/>
  <c r="G32" i="4"/>
  <c r="H32" i="4" s="1"/>
  <c r="R28" i="3"/>
  <c r="Q28" i="3"/>
  <c r="M29" i="3"/>
  <c r="P28" i="3"/>
  <c r="N28" i="3"/>
  <c r="O28" i="3"/>
  <c r="C28" i="3"/>
  <c r="D28" i="3" s="1"/>
  <c r="E28" i="3" s="1"/>
  <c r="B29" i="3"/>
  <c r="M129" i="1"/>
  <c r="E39" i="1" s="1"/>
  <c r="D130" i="1"/>
  <c r="L49" i="1"/>
  <c r="C133" i="1" s="1"/>
  <c r="L50" i="1" s="1"/>
  <c r="J132" i="1"/>
  <c r="D42" i="1" s="1"/>
  <c r="G120" i="1"/>
  <c r="T120" i="1" s="1"/>
  <c r="H30" i="1" s="1"/>
  <c r="Q51" i="1"/>
  <c r="F33" i="4" l="1"/>
  <c r="G33" i="4" s="1"/>
  <c r="H33" i="4" s="1"/>
  <c r="E34" i="4"/>
  <c r="P34" i="4"/>
  <c r="U33" i="4"/>
  <c r="S33" i="4"/>
  <c r="Q33" i="4"/>
  <c r="T33" i="4"/>
  <c r="R33" i="4"/>
  <c r="Q29" i="3"/>
  <c r="R29" i="3"/>
  <c r="M30" i="3"/>
  <c r="P29" i="3"/>
  <c r="O29" i="3"/>
  <c r="N29" i="3"/>
  <c r="C29" i="3"/>
  <c r="D29" i="3" s="1"/>
  <c r="E29" i="3" s="1"/>
  <c r="C30" i="3" s="1"/>
  <c r="B30" i="3"/>
  <c r="M130" i="1"/>
  <c r="E40" i="1" s="1"/>
  <c r="D131" i="1"/>
  <c r="J133" i="1"/>
  <c r="D43" i="1" s="1"/>
  <c r="C134" i="1"/>
  <c r="L51" i="1" s="1"/>
  <c r="E121" i="1"/>
  <c r="Q52" i="1"/>
  <c r="F34" i="4" l="1"/>
  <c r="T34" i="4"/>
  <c r="R34" i="4"/>
  <c r="P35" i="4"/>
  <c r="U34" i="4"/>
  <c r="S34" i="4"/>
  <c r="Q34" i="4"/>
  <c r="E35" i="4"/>
  <c r="G34" i="4"/>
  <c r="H34" i="4" s="1"/>
  <c r="R30" i="3"/>
  <c r="Q30" i="3"/>
  <c r="M31" i="3"/>
  <c r="P30" i="3"/>
  <c r="N30" i="3"/>
  <c r="O30" i="3"/>
  <c r="B31" i="3"/>
  <c r="D30" i="3"/>
  <c r="E30" i="3" s="1"/>
  <c r="D132" i="1"/>
  <c r="M131" i="1"/>
  <c r="E41" i="1" s="1"/>
  <c r="R121" i="1"/>
  <c r="F31" i="1" s="1"/>
  <c r="J134" i="1"/>
  <c r="D44" i="1" s="1"/>
  <c r="C135" i="1"/>
  <c r="L52" i="1" s="1"/>
  <c r="F121" i="1"/>
  <c r="S121" i="1" s="1"/>
  <c r="G31" i="1" s="1"/>
  <c r="Q53" i="1"/>
  <c r="F35" i="4" l="1"/>
  <c r="G35" i="4" s="1"/>
  <c r="H35" i="4" s="1"/>
  <c r="E36" i="4"/>
  <c r="P36" i="4"/>
  <c r="U35" i="4"/>
  <c r="S35" i="4"/>
  <c r="Q35" i="4"/>
  <c r="T35" i="4"/>
  <c r="R35" i="4"/>
  <c r="Q31" i="3"/>
  <c r="R31" i="3"/>
  <c r="M32" i="3"/>
  <c r="P31" i="3"/>
  <c r="O31" i="3"/>
  <c r="N31" i="3"/>
  <c r="B32" i="3"/>
  <c r="C31" i="3"/>
  <c r="D31" i="3" s="1"/>
  <c r="E31" i="3" s="1"/>
  <c r="D133" i="1"/>
  <c r="M132" i="1"/>
  <c r="E42" i="1" s="1"/>
  <c r="J135" i="1"/>
  <c r="D45" i="1" s="1"/>
  <c r="C136" i="1"/>
  <c r="L53" i="1" s="1"/>
  <c r="G121" i="1"/>
  <c r="T121" i="1" s="1"/>
  <c r="H31" i="1" s="1"/>
  <c r="Q54" i="1"/>
  <c r="F36" i="4" l="1"/>
  <c r="T36" i="4"/>
  <c r="R36" i="4"/>
  <c r="P37" i="4"/>
  <c r="U36" i="4"/>
  <c r="S36" i="4"/>
  <c r="Q36" i="4"/>
  <c r="E37" i="4"/>
  <c r="G36" i="4"/>
  <c r="H36" i="4" s="1"/>
  <c r="R32" i="3"/>
  <c r="Q32" i="3"/>
  <c r="M33" i="3"/>
  <c r="P32" i="3"/>
  <c r="N32" i="3"/>
  <c r="O32" i="3"/>
  <c r="C32" i="3"/>
  <c r="D32" i="3" s="1"/>
  <c r="E32" i="3" s="1"/>
  <c r="B33" i="3"/>
  <c r="D134" i="1"/>
  <c r="M133" i="1"/>
  <c r="E43" i="1" s="1"/>
  <c r="J136" i="1"/>
  <c r="D46" i="1" s="1"/>
  <c r="C137" i="1"/>
  <c r="L54" i="1" s="1"/>
  <c r="E122" i="1"/>
  <c r="Q55" i="1"/>
  <c r="F37" i="4" l="1"/>
  <c r="G37" i="4" s="1"/>
  <c r="H37" i="4" s="1"/>
  <c r="E38" i="4"/>
  <c r="P38" i="4"/>
  <c r="U37" i="4"/>
  <c r="S37" i="4"/>
  <c r="Q37" i="4"/>
  <c r="T37" i="4"/>
  <c r="R37" i="4"/>
  <c r="Q33" i="3"/>
  <c r="R33" i="3"/>
  <c r="M34" i="3"/>
  <c r="P33" i="3"/>
  <c r="O33" i="3"/>
  <c r="N33" i="3"/>
  <c r="C33" i="3"/>
  <c r="D33" i="3" s="1"/>
  <c r="E33" i="3" s="1"/>
  <c r="B34" i="3"/>
  <c r="D135" i="1"/>
  <c r="M134" i="1"/>
  <c r="E44" i="1" s="1"/>
  <c r="R122" i="1"/>
  <c r="F32" i="1" s="1"/>
  <c r="J137" i="1"/>
  <c r="D47" i="1" s="1"/>
  <c r="C138" i="1"/>
  <c r="L55" i="1" s="1"/>
  <c r="F122" i="1"/>
  <c r="S122" i="1" s="1"/>
  <c r="G32" i="1" s="1"/>
  <c r="Q56" i="1"/>
  <c r="F38" i="4" l="1"/>
  <c r="T38" i="4"/>
  <c r="R38" i="4"/>
  <c r="P39" i="4"/>
  <c r="U38" i="4"/>
  <c r="S38" i="4"/>
  <c r="Q38" i="4"/>
  <c r="G38" i="4"/>
  <c r="H38" i="4" s="1"/>
  <c r="R34" i="3"/>
  <c r="Q34" i="3"/>
  <c r="M35" i="3"/>
  <c r="P34" i="3"/>
  <c r="N34" i="3"/>
  <c r="O34" i="3"/>
  <c r="C34" i="3"/>
  <c r="D34" i="3" s="1"/>
  <c r="E34" i="3" s="1"/>
  <c r="C35" i="3" s="1"/>
  <c r="B35" i="3"/>
  <c r="D136" i="1"/>
  <c r="M135" i="1"/>
  <c r="E45" i="1" s="1"/>
  <c r="J138" i="1"/>
  <c r="D48" i="1" s="1"/>
  <c r="C139" i="1"/>
  <c r="L56" i="1" s="1"/>
  <c r="G122" i="1"/>
  <c r="T122" i="1" s="1"/>
  <c r="H32" i="1" s="1"/>
  <c r="Q57" i="1"/>
  <c r="F39" i="4" l="1"/>
  <c r="G39" i="4" s="1"/>
  <c r="H39" i="4" s="1"/>
  <c r="E40" i="4"/>
  <c r="P40" i="4"/>
  <c r="U39" i="4"/>
  <c r="S39" i="4"/>
  <c r="Q39" i="4"/>
  <c r="T39" i="4"/>
  <c r="R39" i="4"/>
  <c r="Q35" i="3"/>
  <c r="R35" i="3"/>
  <c r="M36" i="3"/>
  <c r="P35" i="3"/>
  <c r="O35" i="3"/>
  <c r="N35" i="3"/>
  <c r="B36" i="3"/>
  <c r="D35" i="3"/>
  <c r="E35" i="3" s="1"/>
  <c r="D137" i="1"/>
  <c r="M136" i="1"/>
  <c r="E46" i="1" s="1"/>
  <c r="J139" i="1"/>
  <c r="D49" i="1" s="1"/>
  <c r="C140" i="1"/>
  <c r="L57" i="1" s="1"/>
  <c r="E123" i="1"/>
  <c r="Q58" i="1"/>
  <c r="F40" i="4" l="1"/>
  <c r="T40" i="4"/>
  <c r="R40" i="4"/>
  <c r="P41" i="4"/>
  <c r="U40" i="4"/>
  <c r="S40" i="4"/>
  <c r="Q40" i="4"/>
  <c r="E41" i="4"/>
  <c r="G40" i="4"/>
  <c r="H40" i="4" s="1"/>
  <c r="R36" i="3"/>
  <c r="Q36" i="3"/>
  <c r="M37" i="3"/>
  <c r="P36" i="3"/>
  <c r="N36" i="3"/>
  <c r="O36" i="3"/>
  <c r="B37" i="3"/>
  <c r="C36" i="3"/>
  <c r="D36" i="3" s="1"/>
  <c r="E36" i="3" s="1"/>
  <c r="D138" i="1"/>
  <c r="M137" i="1"/>
  <c r="E47" i="1" s="1"/>
  <c r="R123" i="1"/>
  <c r="F33" i="1" s="1"/>
  <c r="J140" i="1"/>
  <c r="D50" i="1" s="1"/>
  <c r="C141" i="1"/>
  <c r="L58" i="1" s="1"/>
  <c r="F123" i="1"/>
  <c r="S123" i="1" s="1"/>
  <c r="G33" i="1" s="1"/>
  <c r="Q59" i="1"/>
  <c r="F41" i="4" l="1"/>
  <c r="G41" i="4" s="1"/>
  <c r="H41" i="4" s="1"/>
  <c r="E42" i="4"/>
  <c r="P42" i="4"/>
  <c r="U41" i="4"/>
  <c r="S41" i="4"/>
  <c r="Q41" i="4"/>
  <c r="T41" i="4"/>
  <c r="R41" i="4"/>
  <c r="Q37" i="3"/>
  <c r="R37" i="3"/>
  <c r="M38" i="3"/>
  <c r="P37" i="3"/>
  <c r="O37" i="3"/>
  <c r="N37" i="3"/>
  <c r="C37" i="3"/>
  <c r="D37" i="3" s="1"/>
  <c r="E37" i="3" s="1"/>
  <c r="B38" i="3"/>
  <c r="D139" i="1"/>
  <c r="M138" i="1"/>
  <c r="E48" i="1" s="1"/>
  <c r="J141" i="1"/>
  <c r="D51" i="1" s="1"/>
  <c r="C142" i="1"/>
  <c r="L59" i="1" s="1"/>
  <c r="G123" i="1"/>
  <c r="T123" i="1" s="1"/>
  <c r="H33" i="1" s="1"/>
  <c r="Q60" i="1"/>
  <c r="F42" i="4" l="1"/>
  <c r="T42" i="4"/>
  <c r="R42" i="4"/>
  <c r="P43" i="4"/>
  <c r="U42" i="4"/>
  <c r="S42" i="4"/>
  <c r="Q42" i="4"/>
  <c r="E43" i="4"/>
  <c r="G42" i="4"/>
  <c r="H42" i="4" s="1"/>
  <c r="R38" i="3"/>
  <c r="Q38" i="3"/>
  <c r="M39" i="3"/>
  <c r="P38" i="3"/>
  <c r="N38" i="3"/>
  <c r="O38" i="3"/>
  <c r="C38" i="3"/>
  <c r="D38" i="3" s="1"/>
  <c r="E38" i="3" s="1"/>
  <c r="B39" i="3"/>
  <c r="D140" i="1"/>
  <c r="M139" i="1"/>
  <c r="E49" i="1" s="1"/>
  <c r="J142" i="1"/>
  <c r="D52" i="1" s="1"/>
  <c r="C143" i="1"/>
  <c r="L60" i="1" s="1"/>
  <c r="E124" i="1"/>
  <c r="Q61" i="1"/>
  <c r="F43" i="4" l="1"/>
  <c r="G43" i="4" s="1"/>
  <c r="H43" i="4" s="1"/>
  <c r="E44" i="4"/>
  <c r="P44" i="4"/>
  <c r="U43" i="4"/>
  <c r="S43" i="4"/>
  <c r="Q43" i="4"/>
  <c r="T43" i="4"/>
  <c r="R43" i="4"/>
  <c r="Q39" i="3"/>
  <c r="R39" i="3"/>
  <c r="M40" i="3"/>
  <c r="P39" i="3"/>
  <c r="O39" i="3"/>
  <c r="N39" i="3"/>
  <c r="C39" i="3"/>
  <c r="D39" i="3" s="1"/>
  <c r="E39" i="3" s="1"/>
  <c r="C40" i="3" s="1"/>
  <c r="B40" i="3"/>
  <c r="D141" i="1"/>
  <c r="M140" i="1"/>
  <c r="E50" i="1" s="1"/>
  <c r="R124" i="1"/>
  <c r="F34" i="1" s="1"/>
  <c r="J143" i="1"/>
  <c r="D53" i="1" s="1"/>
  <c r="C144" i="1"/>
  <c r="L61" i="1" s="1"/>
  <c r="F124" i="1"/>
  <c r="S124" i="1" s="1"/>
  <c r="G34" i="1" s="1"/>
  <c r="Q62" i="1"/>
  <c r="F44" i="4" l="1"/>
  <c r="T44" i="4"/>
  <c r="R44" i="4"/>
  <c r="P45" i="4"/>
  <c r="U44" i="4"/>
  <c r="S44" i="4"/>
  <c r="Q44" i="4"/>
  <c r="E45" i="4"/>
  <c r="G44" i="4"/>
  <c r="H44" i="4" s="1"/>
  <c r="R40" i="3"/>
  <c r="Q40" i="3"/>
  <c r="M41" i="3"/>
  <c r="P40" i="3"/>
  <c r="N40" i="3"/>
  <c r="O40" i="3"/>
  <c r="B41" i="3"/>
  <c r="D40" i="3"/>
  <c r="E40" i="3" s="1"/>
  <c r="D142" i="1"/>
  <c r="M141" i="1"/>
  <c r="E51" i="1" s="1"/>
  <c r="J144" i="1"/>
  <c r="D54" i="1" s="1"/>
  <c r="C145" i="1"/>
  <c r="L62" i="1" s="1"/>
  <c r="G124" i="1"/>
  <c r="T124" i="1" s="1"/>
  <c r="H34" i="1" s="1"/>
  <c r="Q63" i="1"/>
  <c r="F45" i="4" l="1"/>
  <c r="G45" i="4" s="1"/>
  <c r="H45" i="4" s="1"/>
  <c r="E46" i="4"/>
  <c r="P46" i="4"/>
  <c r="U45" i="4"/>
  <c r="S45" i="4"/>
  <c r="Q45" i="4"/>
  <c r="T45" i="4"/>
  <c r="R45" i="4"/>
  <c r="Q41" i="3"/>
  <c r="R41" i="3"/>
  <c r="M42" i="3"/>
  <c r="P41" i="3"/>
  <c r="O41" i="3"/>
  <c r="N41" i="3"/>
  <c r="B42" i="3"/>
  <c r="C41" i="3"/>
  <c r="D41" i="3" s="1"/>
  <c r="E41" i="3" s="1"/>
  <c r="D143" i="1"/>
  <c r="M142" i="1"/>
  <c r="E52" i="1" s="1"/>
  <c r="J145" i="1"/>
  <c r="D55" i="1" s="1"/>
  <c r="C146" i="1"/>
  <c r="L63" i="1" s="1"/>
  <c r="E125" i="1"/>
  <c r="Q64" i="1"/>
  <c r="F46" i="4" l="1"/>
  <c r="T46" i="4"/>
  <c r="R46" i="4"/>
  <c r="P47" i="4"/>
  <c r="U46" i="4"/>
  <c r="S46" i="4"/>
  <c r="Q46" i="4"/>
  <c r="E47" i="4"/>
  <c r="G46" i="4"/>
  <c r="H46" i="4" s="1"/>
  <c r="R42" i="3"/>
  <c r="Q42" i="3"/>
  <c r="M43" i="3"/>
  <c r="P42" i="3"/>
  <c r="N42" i="3"/>
  <c r="O42" i="3"/>
  <c r="C42" i="3"/>
  <c r="D42" i="3" s="1"/>
  <c r="E42" i="3" s="1"/>
  <c r="B43" i="3"/>
  <c r="D144" i="1"/>
  <c r="M143" i="1"/>
  <c r="E53" i="1" s="1"/>
  <c r="R125" i="1"/>
  <c r="F35" i="1" s="1"/>
  <c r="J146" i="1"/>
  <c r="D56" i="1" s="1"/>
  <c r="C147" i="1"/>
  <c r="L64" i="1" s="1"/>
  <c r="F125" i="1"/>
  <c r="S125" i="1" s="1"/>
  <c r="G35" i="1" s="1"/>
  <c r="Q65" i="1"/>
  <c r="F47" i="4" l="1"/>
  <c r="G47" i="4" s="1"/>
  <c r="H47" i="4" s="1"/>
  <c r="E48" i="4"/>
  <c r="P48" i="4"/>
  <c r="U47" i="4"/>
  <c r="S47" i="4"/>
  <c r="Q47" i="4"/>
  <c r="T47" i="4"/>
  <c r="R47" i="4"/>
  <c r="Q43" i="3"/>
  <c r="R43" i="3"/>
  <c r="M44" i="3"/>
  <c r="P43" i="3"/>
  <c r="O43" i="3"/>
  <c r="N43" i="3"/>
  <c r="C43" i="3"/>
  <c r="D43" i="3" s="1"/>
  <c r="E43" i="3" s="1"/>
  <c r="C44" i="3" s="1"/>
  <c r="B44" i="3"/>
  <c r="D145" i="1"/>
  <c r="M144" i="1"/>
  <c r="E54" i="1" s="1"/>
  <c r="J147" i="1"/>
  <c r="D57" i="1" s="1"/>
  <c r="M148" i="1"/>
  <c r="E58" i="1" s="1"/>
  <c r="C148" i="1"/>
  <c r="J148" i="1" s="1"/>
  <c r="D58" i="1" s="1"/>
  <c r="G125" i="1"/>
  <c r="T125" i="1" s="1"/>
  <c r="H35" i="1" s="1"/>
  <c r="F48" i="4" l="1"/>
  <c r="T48" i="4"/>
  <c r="R48" i="4"/>
  <c r="P49" i="4"/>
  <c r="U48" i="4"/>
  <c r="S48" i="4"/>
  <c r="Q48" i="4"/>
  <c r="E49" i="4"/>
  <c r="G48" i="4"/>
  <c r="H48" i="4" s="1"/>
  <c r="R44" i="3"/>
  <c r="Q44" i="3"/>
  <c r="M45" i="3"/>
  <c r="P44" i="3"/>
  <c r="N44" i="3"/>
  <c r="O44" i="3"/>
  <c r="B45" i="3"/>
  <c r="D44" i="3"/>
  <c r="E44" i="3" s="1"/>
  <c r="C45" i="3" s="1"/>
  <c r="D146" i="1"/>
  <c r="M145" i="1"/>
  <c r="E55" i="1" s="1"/>
  <c r="L65" i="1"/>
  <c r="C149" i="1" s="1"/>
  <c r="J149" i="1" s="1"/>
  <c r="D59" i="1" s="1"/>
  <c r="M149" i="1"/>
  <c r="E59" i="1" s="1"/>
  <c r="E126" i="1"/>
  <c r="F49" i="4" l="1"/>
  <c r="G49" i="4" s="1"/>
  <c r="H49" i="4" s="1"/>
  <c r="E50" i="4"/>
  <c r="P50" i="4"/>
  <c r="U49" i="4"/>
  <c r="S49" i="4"/>
  <c r="Q49" i="4"/>
  <c r="T49" i="4"/>
  <c r="R49" i="4"/>
  <c r="Q45" i="3"/>
  <c r="R45" i="3"/>
  <c r="M46" i="3"/>
  <c r="P45" i="3"/>
  <c r="O45" i="3"/>
  <c r="N45" i="3"/>
  <c r="B46" i="3"/>
  <c r="D45" i="3"/>
  <c r="E45" i="3" s="1"/>
  <c r="D147" i="1"/>
  <c r="M146" i="1"/>
  <c r="E56" i="1" s="1"/>
  <c r="R126" i="1"/>
  <c r="F36" i="1" s="1"/>
  <c r="L66" i="1"/>
  <c r="C150" i="1" s="1"/>
  <c r="J150" i="1" s="1"/>
  <c r="D60" i="1" s="1"/>
  <c r="M150" i="1"/>
  <c r="E60" i="1" s="1"/>
  <c r="F126" i="1"/>
  <c r="S126" i="1" s="1"/>
  <c r="G36" i="1" s="1"/>
  <c r="F50" i="4" l="1"/>
  <c r="T50" i="4"/>
  <c r="R50" i="4"/>
  <c r="P51" i="4"/>
  <c r="U50" i="4"/>
  <c r="S50" i="4"/>
  <c r="Q50" i="4"/>
  <c r="E51" i="4"/>
  <c r="G50" i="4"/>
  <c r="H50" i="4" s="1"/>
  <c r="R46" i="3"/>
  <c r="Q46" i="3"/>
  <c r="M47" i="3"/>
  <c r="P46" i="3"/>
  <c r="N46" i="3"/>
  <c r="O46" i="3"/>
  <c r="B47" i="3"/>
  <c r="C46" i="3"/>
  <c r="D46" i="3" s="1"/>
  <c r="E46" i="3" s="1"/>
  <c r="D148" i="1"/>
  <c r="D149" i="1" s="1"/>
  <c r="D150" i="1" s="1"/>
  <c r="D151" i="1" s="1"/>
  <c r="M147" i="1"/>
  <c r="E57" i="1" s="1"/>
  <c r="L67" i="1"/>
  <c r="C151" i="1" s="1"/>
  <c r="G126" i="1"/>
  <c r="T126" i="1" s="1"/>
  <c r="H36" i="1" s="1"/>
  <c r="F51" i="4" l="1"/>
  <c r="G51" i="4" s="1"/>
  <c r="H51" i="4" s="1"/>
  <c r="E52" i="4"/>
  <c r="P52" i="4"/>
  <c r="U51" i="4"/>
  <c r="S51" i="4"/>
  <c r="Q51" i="4"/>
  <c r="T51" i="4"/>
  <c r="R51" i="4"/>
  <c r="Q47" i="3"/>
  <c r="R47" i="3"/>
  <c r="M48" i="3"/>
  <c r="P47" i="3"/>
  <c r="O47" i="3"/>
  <c r="N47" i="3"/>
  <c r="C47" i="3"/>
  <c r="D47" i="3" s="1"/>
  <c r="E47" i="3" s="1"/>
  <c r="C48" i="3" s="1"/>
  <c r="B48" i="3"/>
  <c r="E127" i="1"/>
  <c r="F52" i="4" l="1"/>
  <c r="T52" i="4"/>
  <c r="R52" i="4"/>
  <c r="P53" i="4"/>
  <c r="U52" i="4"/>
  <c r="S52" i="4"/>
  <c r="Q52" i="4"/>
  <c r="E53" i="4"/>
  <c r="G52" i="4"/>
  <c r="H52" i="4" s="1"/>
  <c r="R48" i="3"/>
  <c r="Q48" i="3"/>
  <c r="M49" i="3"/>
  <c r="P48" i="3"/>
  <c r="N48" i="3"/>
  <c r="O48" i="3"/>
  <c r="B49" i="3"/>
  <c r="D48" i="3"/>
  <c r="E48" i="3" s="1"/>
  <c r="R127" i="1"/>
  <c r="F37" i="1" s="1"/>
  <c r="F127" i="1"/>
  <c r="S127" i="1" s="1"/>
  <c r="G37" i="1" s="1"/>
  <c r="F53" i="4" l="1"/>
  <c r="G53" i="4" s="1"/>
  <c r="H53" i="4" s="1"/>
  <c r="P54" i="4"/>
  <c r="U53" i="4"/>
  <c r="S53" i="4"/>
  <c r="Q53" i="4"/>
  <c r="T53" i="4"/>
  <c r="R53" i="4"/>
  <c r="Q49" i="3"/>
  <c r="R49" i="3"/>
  <c r="M50" i="3"/>
  <c r="P49" i="3"/>
  <c r="O49" i="3"/>
  <c r="N49" i="3"/>
  <c r="B50" i="3"/>
  <c r="C49" i="3"/>
  <c r="D49" i="3" s="1"/>
  <c r="E49" i="3" s="1"/>
  <c r="G127" i="1"/>
  <c r="T127" i="1" s="1"/>
  <c r="H37" i="1" s="1"/>
  <c r="F54" i="4" l="1"/>
  <c r="T54" i="4"/>
  <c r="R54" i="4"/>
  <c r="P55" i="4"/>
  <c r="U54" i="4"/>
  <c r="S54" i="4"/>
  <c r="Q54" i="4"/>
  <c r="E55" i="4"/>
  <c r="G54" i="4"/>
  <c r="H54" i="4" s="1"/>
  <c r="R50" i="3"/>
  <c r="Q50" i="3"/>
  <c r="M51" i="3"/>
  <c r="P50" i="3"/>
  <c r="N50" i="3"/>
  <c r="O50" i="3"/>
  <c r="C50" i="3"/>
  <c r="D50" i="3" s="1"/>
  <c r="E50" i="3" s="1"/>
  <c r="B51" i="3"/>
  <c r="E128" i="1"/>
  <c r="F55" i="4" l="1"/>
  <c r="G55" i="4" s="1"/>
  <c r="H55" i="4" s="1"/>
  <c r="E56" i="4"/>
  <c r="P56" i="4"/>
  <c r="U55" i="4"/>
  <c r="S55" i="4"/>
  <c r="Q55" i="4"/>
  <c r="T55" i="4"/>
  <c r="R55" i="4"/>
  <c r="Q51" i="3"/>
  <c r="R51" i="3"/>
  <c r="M52" i="3"/>
  <c r="P51" i="3"/>
  <c r="O51" i="3"/>
  <c r="N51" i="3"/>
  <c r="C51" i="3"/>
  <c r="D51" i="3" s="1"/>
  <c r="E51" i="3" s="1"/>
  <c r="B52" i="3"/>
  <c r="R128" i="1"/>
  <c r="F38" i="1" s="1"/>
  <c r="F128" i="1"/>
  <c r="S128" i="1" s="1"/>
  <c r="G38" i="1" s="1"/>
  <c r="F56" i="4" l="1"/>
  <c r="T56" i="4"/>
  <c r="R56" i="4"/>
  <c r="P57" i="4"/>
  <c r="U56" i="4"/>
  <c r="S56" i="4"/>
  <c r="Q56" i="4"/>
  <c r="E57" i="4"/>
  <c r="G56" i="4"/>
  <c r="H56" i="4" s="1"/>
  <c r="R52" i="3"/>
  <c r="Q52" i="3"/>
  <c r="M53" i="3"/>
  <c r="P52" i="3"/>
  <c r="N52" i="3"/>
  <c r="O52" i="3"/>
  <c r="C52" i="3"/>
  <c r="D52" i="3" s="1"/>
  <c r="E52" i="3" s="1"/>
  <c r="B53" i="3"/>
  <c r="G128" i="1"/>
  <c r="T128" i="1" s="1"/>
  <c r="H38" i="1" s="1"/>
  <c r="F57" i="4" l="1"/>
  <c r="G57" i="4" s="1"/>
  <c r="H57" i="4" s="1"/>
  <c r="E58" i="4"/>
  <c r="P58" i="4"/>
  <c r="U57" i="4"/>
  <c r="S57" i="4"/>
  <c r="Q57" i="4"/>
  <c r="T57" i="4"/>
  <c r="R57" i="4"/>
  <c r="Q53" i="3"/>
  <c r="R53" i="3"/>
  <c r="M54" i="3"/>
  <c r="P53" i="3"/>
  <c r="O53" i="3"/>
  <c r="N53" i="3"/>
  <c r="C53" i="3"/>
  <c r="D53" i="3" s="1"/>
  <c r="E53" i="3" s="1"/>
  <c r="B54" i="3"/>
  <c r="E129" i="1"/>
  <c r="F58" i="4" l="1"/>
  <c r="T58" i="4"/>
  <c r="R58" i="4"/>
  <c r="P59" i="4"/>
  <c r="U58" i="4"/>
  <c r="S58" i="4"/>
  <c r="Q58" i="4"/>
  <c r="E59" i="4"/>
  <c r="G58" i="4"/>
  <c r="H58" i="4" s="1"/>
  <c r="R54" i="3"/>
  <c r="Q54" i="3"/>
  <c r="M55" i="3"/>
  <c r="P54" i="3"/>
  <c r="N54" i="3"/>
  <c r="O54" i="3"/>
  <c r="C54" i="3"/>
  <c r="D54" i="3" s="1"/>
  <c r="E54" i="3" s="1"/>
  <c r="B55" i="3"/>
  <c r="R129" i="1"/>
  <c r="F39" i="1" s="1"/>
  <c r="F129" i="1"/>
  <c r="S129" i="1" s="1"/>
  <c r="G39" i="1" s="1"/>
  <c r="F59" i="4" l="1"/>
  <c r="G59" i="4" s="1"/>
  <c r="H59" i="4" s="1"/>
  <c r="E60" i="4"/>
  <c r="P60" i="4"/>
  <c r="U59" i="4"/>
  <c r="S59" i="4"/>
  <c r="Q59" i="4"/>
  <c r="T59" i="4"/>
  <c r="R59" i="4"/>
  <c r="Q55" i="3"/>
  <c r="R55" i="3"/>
  <c r="M56" i="3"/>
  <c r="P55" i="3"/>
  <c r="O55" i="3"/>
  <c r="N55" i="3"/>
  <c r="C55" i="3"/>
  <c r="D55" i="3" s="1"/>
  <c r="E55" i="3" s="1"/>
  <c r="B56" i="3"/>
  <c r="G129" i="1"/>
  <c r="T129" i="1" s="1"/>
  <c r="H39" i="1" s="1"/>
  <c r="F60" i="4" l="1"/>
  <c r="T60" i="4"/>
  <c r="R60" i="4"/>
  <c r="P61" i="4"/>
  <c r="U60" i="4"/>
  <c r="S60" i="4"/>
  <c r="Q60" i="4"/>
  <c r="E61" i="4"/>
  <c r="G60" i="4"/>
  <c r="H60" i="4" s="1"/>
  <c r="R56" i="3"/>
  <c r="Q56" i="3"/>
  <c r="M57" i="3"/>
  <c r="P56" i="3"/>
  <c r="N56" i="3"/>
  <c r="O56" i="3"/>
  <c r="C56" i="3"/>
  <c r="D56" i="3" s="1"/>
  <c r="E56" i="3" s="1"/>
  <c r="B57" i="3"/>
  <c r="E130" i="1"/>
  <c r="F61" i="4" l="1"/>
  <c r="G61" i="4" s="1"/>
  <c r="H61" i="4" s="1"/>
  <c r="E62" i="4"/>
  <c r="P62" i="4"/>
  <c r="U61" i="4"/>
  <c r="S61" i="4"/>
  <c r="Q61" i="4"/>
  <c r="T61" i="4"/>
  <c r="R61" i="4"/>
  <c r="Q57" i="3"/>
  <c r="R57" i="3"/>
  <c r="M58" i="3"/>
  <c r="P57" i="3"/>
  <c r="O57" i="3"/>
  <c r="N57" i="3"/>
  <c r="C57" i="3"/>
  <c r="D57" i="3" s="1"/>
  <c r="E57" i="3" s="1"/>
  <c r="B58" i="3"/>
  <c r="R130" i="1"/>
  <c r="F40" i="1" s="1"/>
  <c r="F130" i="1"/>
  <c r="S130" i="1" s="1"/>
  <c r="G40" i="1" s="1"/>
  <c r="F62" i="4" l="1"/>
  <c r="T62" i="4"/>
  <c r="R62" i="4"/>
  <c r="P63" i="4"/>
  <c r="U62" i="4"/>
  <c r="S62" i="4"/>
  <c r="Q62" i="4"/>
  <c r="E63" i="4"/>
  <c r="G62" i="4"/>
  <c r="H62" i="4" s="1"/>
  <c r="R58" i="3"/>
  <c r="Q58" i="3"/>
  <c r="M59" i="3"/>
  <c r="P58" i="3"/>
  <c r="N58" i="3"/>
  <c r="O58" i="3"/>
  <c r="C58" i="3"/>
  <c r="D58" i="3" s="1"/>
  <c r="E58" i="3" s="1"/>
  <c r="C59" i="3" s="1"/>
  <c r="B59" i="3"/>
  <c r="G130" i="1"/>
  <c r="T130" i="1" s="1"/>
  <c r="H40" i="1" s="1"/>
  <c r="F63" i="4" l="1"/>
  <c r="G63" i="4" s="1"/>
  <c r="H63" i="4" s="1"/>
  <c r="E64" i="4"/>
  <c r="P64" i="4"/>
  <c r="U63" i="4"/>
  <c r="S63" i="4"/>
  <c r="Q63" i="4"/>
  <c r="T63" i="4"/>
  <c r="R63" i="4"/>
  <c r="Q59" i="3"/>
  <c r="R59" i="3"/>
  <c r="M60" i="3"/>
  <c r="P59" i="3"/>
  <c r="O59" i="3"/>
  <c r="N59" i="3"/>
  <c r="B60" i="3"/>
  <c r="D59" i="3"/>
  <c r="E59" i="3" s="1"/>
  <c r="C60" i="3" s="1"/>
  <c r="E131" i="1"/>
  <c r="F64" i="4" l="1"/>
  <c r="T64" i="4"/>
  <c r="R64" i="4"/>
  <c r="P65" i="4"/>
  <c r="U64" i="4"/>
  <c r="S64" i="4"/>
  <c r="Q64" i="4"/>
  <c r="E65" i="4"/>
  <c r="G64" i="4"/>
  <c r="H64" i="4" s="1"/>
  <c r="R60" i="3"/>
  <c r="Q60" i="3"/>
  <c r="M61" i="3"/>
  <c r="P60" i="3"/>
  <c r="N60" i="3"/>
  <c r="O60" i="3"/>
  <c r="B61" i="3"/>
  <c r="D60" i="3"/>
  <c r="E60" i="3" s="1"/>
  <c r="R131" i="1"/>
  <c r="F41" i="1" s="1"/>
  <c r="F131" i="1"/>
  <c r="F65" i="4" l="1"/>
  <c r="G65" i="4" s="1"/>
  <c r="H65" i="4" s="1"/>
  <c r="E66" i="4"/>
  <c r="P66" i="4"/>
  <c r="U65" i="4"/>
  <c r="S65" i="4"/>
  <c r="Q65" i="4"/>
  <c r="T65" i="4"/>
  <c r="R65" i="4"/>
  <c r="Q61" i="3"/>
  <c r="R61" i="3"/>
  <c r="M62" i="3"/>
  <c r="P61" i="3"/>
  <c r="O61" i="3"/>
  <c r="N61" i="3"/>
  <c r="B62" i="3"/>
  <c r="C61" i="3"/>
  <c r="D61" i="3" s="1"/>
  <c r="E61" i="3" s="1"/>
  <c r="G131" i="1"/>
  <c r="S131" i="1"/>
  <c r="G41" i="1" s="1"/>
  <c r="F66" i="4" l="1"/>
  <c r="T66" i="4"/>
  <c r="R66" i="4"/>
  <c r="P67" i="4"/>
  <c r="U66" i="4"/>
  <c r="S66" i="4"/>
  <c r="Q66" i="4"/>
  <c r="G66" i="4"/>
  <c r="H66" i="4" s="1"/>
  <c r="R62" i="3"/>
  <c r="Q62" i="3"/>
  <c r="M63" i="3"/>
  <c r="P62" i="3"/>
  <c r="N62" i="3"/>
  <c r="O62" i="3"/>
  <c r="C62" i="3"/>
  <c r="D62" i="3" s="1"/>
  <c r="E62" i="3" s="1"/>
  <c r="B63" i="3"/>
  <c r="E132" i="1"/>
  <c r="T131" i="1"/>
  <c r="H41" i="1" s="1"/>
  <c r="F67" i="4" l="1"/>
  <c r="G67" i="4" s="1"/>
  <c r="H67" i="4" s="1"/>
  <c r="E68" i="4"/>
  <c r="P68" i="4"/>
  <c r="U67" i="4"/>
  <c r="S67" i="4"/>
  <c r="Q67" i="4"/>
  <c r="T67" i="4"/>
  <c r="R67" i="4"/>
  <c r="Q63" i="3"/>
  <c r="R63" i="3"/>
  <c r="M64" i="3"/>
  <c r="P63" i="3"/>
  <c r="O63" i="3"/>
  <c r="N63" i="3"/>
  <c r="C63" i="3"/>
  <c r="D63" i="3" s="1"/>
  <c r="E63" i="3" s="1"/>
  <c r="B64" i="3"/>
  <c r="R132" i="1"/>
  <c r="F42" i="1" s="1"/>
  <c r="F132" i="1"/>
  <c r="F68" i="4" l="1"/>
  <c r="T68" i="4"/>
  <c r="R68" i="4"/>
  <c r="P69" i="4"/>
  <c r="U68" i="4"/>
  <c r="S68" i="4"/>
  <c r="Q68" i="4"/>
  <c r="E69" i="4"/>
  <c r="G68" i="4"/>
  <c r="H68" i="4" s="1"/>
  <c r="R64" i="3"/>
  <c r="Q64" i="3"/>
  <c r="M65" i="3"/>
  <c r="P64" i="3"/>
  <c r="N64" i="3"/>
  <c r="O64" i="3"/>
  <c r="C64" i="3"/>
  <c r="D64" i="3" s="1"/>
  <c r="E64" i="3" s="1"/>
  <c r="B65" i="3"/>
  <c r="G132" i="1"/>
  <c r="S132" i="1"/>
  <c r="G42" i="1" s="1"/>
  <c r="F69" i="4" l="1"/>
  <c r="G69" i="4" s="1"/>
  <c r="H69" i="4" s="1"/>
  <c r="E70" i="4"/>
  <c r="P70" i="4"/>
  <c r="U69" i="4"/>
  <c r="S69" i="4"/>
  <c r="Q69" i="4"/>
  <c r="T69" i="4"/>
  <c r="R69" i="4"/>
  <c r="Q65" i="3"/>
  <c r="R65" i="3"/>
  <c r="M66" i="3"/>
  <c r="P65" i="3"/>
  <c r="O65" i="3"/>
  <c r="N65" i="3"/>
  <c r="C65" i="3"/>
  <c r="D65" i="3" s="1"/>
  <c r="E65" i="3" s="1"/>
  <c r="B66" i="3"/>
  <c r="E133" i="1"/>
  <c r="T132" i="1"/>
  <c r="H42" i="1" s="1"/>
  <c r="F70" i="4" l="1"/>
  <c r="T70" i="4"/>
  <c r="R70" i="4"/>
  <c r="P71" i="4"/>
  <c r="U70" i="4"/>
  <c r="S70" i="4"/>
  <c r="Q70" i="4"/>
  <c r="E71" i="4"/>
  <c r="G70" i="4"/>
  <c r="H70" i="4" s="1"/>
  <c r="R66" i="3"/>
  <c r="Q66" i="3"/>
  <c r="M67" i="3"/>
  <c r="P66" i="3"/>
  <c r="N66" i="3"/>
  <c r="O66" i="3"/>
  <c r="C66" i="3"/>
  <c r="D66" i="3" s="1"/>
  <c r="E66" i="3" s="1"/>
  <c r="B67" i="3"/>
  <c r="R133" i="1"/>
  <c r="F43" i="1" s="1"/>
  <c r="F133" i="1"/>
  <c r="F71" i="4" l="1"/>
  <c r="G71" i="4" s="1"/>
  <c r="H71" i="4" s="1"/>
  <c r="E72" i="4"/>
  <c r="P72" i="4"/>
  <c r="U71" i="4"/>
  <c r="S71" i="4"/>
  <c r="Q71" i="4"/>
  <c r="T71" i="4"/>
  <c r="R71" i="4"/>
  <c r="Q67" i="3"/>
  <c r="R67" i="3"/>
  <c r="M68" i="3"/>
  <c r="P67" i="3"/>
  <c r="O67" i="3"/>
  <c r="N67" i="3"/>
  <c r="C67" i="3"/>
  <c r="D67" i="3" s="1"/>
  <c r="E67" i="3" s="1"/>
  <c r="B68" i="3"/>
  <c r="G133" i="1"/>
  <c r="S133" i="1"/>
  <c r="G43" i="1" s="1"/>
  <c r="F72" i="4" l="1"/>
  <c r="T72" i="4"/>
  <c r="R72" i="4"/>
  <c r="P73" i="4"/>
  <c r="U72" i="4"/>
  <c r="S72" i="4"/>
  <c r="Q72" i="4"/>
  <c r="E73" i="4"/>
  <c r="G72" i="4"/>
  <c r="H72" i="4" s="1"/>
  <c r="R68" i="3"/>
  <c r="Q68" i="3"/>
  <c r="M69" i="3"/>
  <c r="P68" i="3"/>
  <c r="N68" i="3"/>
  <c r="O68" i="3"/>
  <c r="C68" i="3"/>
  <c r="D68" i="3" s="1"/>
  <c r="E68" i="3" s="1"/>
  <c r="B69" i="3"/>
  <c r="E134" i="1"/>
  <c r="T133" i="1"/>
  <c r="H43" i="1" s="1"/>
  <c r="F73" i="4" l="1"/>
  <c r="G73" i="4" s="1"/>
  <c r="H73" i="4" s="1"/>
  <c r="E74" i="4"/>
  <c r="P74" i="4"/>
  <c r="U73" i="4"/>
  <c r="S73" i="4"/>
  <c r="Q73" i="4"/>
  <c r="T73" i="4"/>
  <c r="R73" i="4"/>
  <c r="Q69" i="3"/>
  <c r="R69" i="3"/>
  <c r="M70" i="3"/>
  <c r="P69" i="3"/>
  <c r="O69" i="3"/>
  <c r="N69" i="3"/>
  <c r="C69" i="3"/>
  <c r="D69" i="3" s="1"/>
  <c r="E69" i="3" s="1"/>
  <c r="B70" i="3"/>
  <c r="R134" i="1"/>
  <c r="F44" i="1" s="1"/>
  <c r="F134" i="1"/>
  <c r="F74" i="4" l="1"/>
  <c r="T74" i="4"/>
  <c r="R74" i="4"/>
  <c r="P75" i="4"/>
  <c r="U74" i="4"/>
  <c r="S74" i="4"/>
  <c r="Q74" i="4"/>
  <c r="E75" i="4"/>
  <c r="G74" i="4"/>
  <c r="H74" i="4" s="1"/>
  <c r="R70" i="3"/>
  <c r="Q70" i="3"/>
  <c r="M71" i="3"/>
  <c r="P70" i="3"/>
  <c r="N70" i="3"/>
  <c r="O70" i="3"/>
  <c r="C70" i="3"/>
  <c r="D70" i="3" s="1"/>
  <c r="E70" i="3" s="1"/>
  <c r="C71" i="3" s="1"/>
  <c r="B71" i="3"/>
  <c r="G134" i="1"/>
  <c r="S134" i="1"/>
  <c r="G44" i="1" s="1"/>
  <c r="F75" i="4" l="1"/>
  <c r="G75" i="4" s="1"/>
  <c r="H75" i="4" s="1"/>
  <c r="E76" i="4"/>
  <c r="P76" i="4"/>
  <c r="U75" i="4"/>
  <c r="S75" i="4"/>
  <c r="Q75" i="4"/>
  <c r="T75" i="4"/>
  <c r="R75" i="4"/>
  <c r="Q71" i="3"/>
  <c r="R71" i="3"/>
  <c r="M72" i="3"/>
  <c r="P71" i="3"/>
  <c r="O71" i="3"/>
  <c r="N71" i="3"/>
  <c r="B72" i="3"/>
  <c r="D71" i="3"/>
  <c r="E71" i="3" s="1"/>
  <c r="C72" i="3" s="1"/>
  <c r="E135" i="1"/>
  <c r="T134" i="1"/>
  <c r="H44" i="1" s="1"/>
  <c r="F76" i="4" l="1"/>
  <c r="T76" i="4"/>
  <c r="R76" i="4"/>
  <c r="P77" i="4"/>
  <c r="U76" i="4"/>
  <c r="S76" i="4"/>
  <c r="Q76" i="4"/>
  <c r="E77" i="4"/>
  <c r="G76" i="4"/>
  <c r="H76" i="4" s="1"/>
  <c r="R72" i="3"/>
  <c r="Q72" i="3"/>
  <c r="M73" i="3"/>
  <c r="P72" i="3"/>
  <c r="N72" i="3"/>
  <c r="O72" i="3"/>
  <c r="B73" i="3"/>
  <c r="D72" i="3"/>
  <c r="E72" i="3" s="1"/>
  <c r="C73" i="3" s="1"/>
  <c r="R135" i="1"/>
  <c r="F45" i="1" s="1"/>
  <c r="F135" i="1"/>
  <c r="F77" i="4" l="1"/>
  <c r="G77" i="4" s="1"/>
  <c r="H77" i="4" s="1"/>
  <c r="E78" i="4"/>
  <c r="P78" i="4"/>
  <c r="U77" i="4"/>
  <c r="S77" i="4"/>
  <c r="Q77" i="4"/>
  <c r="T77" i="4"/>
  <c r="R77" i="4"/>
  <c r="Q73" i="3"/>
  <c r="R73" i="3"/>
  <c r="M74" i="3"/>
  <c r="P73" i="3"/>
  <c r="O73" i="3"/>
  <c r="N73" i="3"/>
  <c r="B74" i="3"/>
  <c r="D73" i="3"/>
  <c r="E73" i="3" s="1"/>
  <c r="C74" i="3" s="1"/>
  <c r="G135" i="1"/>
  <c r="S135" i="1"/>
  <c r="G45" i="1" s="1"/>
  <c r="F78" i="4" l="1"/>
  <c r="T78" i="4"/>
  <c r="R78" i="4"/>
  <c r="P79" i="4"/>
  <c r="U78" i="4"/>
  <c r="S78" i="4"/>
  <c r="Q78" i="4"/>
  <c r="E79" i="4"/>
  <c r="G78" i="4"/>
  <c r="H78" i="4" s="1"/>
  <c r="R74" i="3"/>
  <c r="Q74" i="3"/>
  <c r="M75" i="3"/>
  <c r="P74" i="3"/>
  <c r="N74" i="3"/>
  <c r="O74" i="3"/>
  <c r="B75" i="3"/>
  <c r="D74" i="3"/>
  <c r="E74" i="3" s="1"/>
  <c r="E136" i="1"/>
  <c r="T135" i="1"/>
  <c r="H45" i="1" s="1"/>
  <c r="F79" i="4" l="1"/>
  <c r="G79" i="4" s="1"/>
  <c r="H79" i="4" s="1"/>
  <c r="E80" i="4"/>
  <c r="P80" i="4"/>
  <c r="U79" i="4"/>
  <c r="S79" i="4"/>
  <c r="Q79" i="4"/>
  <c r="T79" i="4"/>
  <c r="R79" i="4"/>
  <c r="Q75" i="3"/>
  <c r="R75" i="3"/>
  <c r="M76" i="3"/>
  <c r="P75" i="3"/>
  <c r="O75" i="3"/>
  <c r="N75" i="3"/>
  <c r="B76" i="3"/>
  <c r="C75" i="3"/>
  <c r="D75" i="3" s="1"/>
  <c r="E75" i="3" s="1"/>
  <c r="R136" i="1"/>
  <c r="F46" i="1" s="1"/>
  <c r="F136" i="1"/>
  <c r="F80" i="4" l="1"/>
  <c r="T80" i="4"/>
  <c r="R80" i="4"/>
  <c r="P81" i="4"/>
  <c r="U80" i="4"/>
  <c r="S80" i="4"/>
  <c r="Q80" i="4"/>
  <c r="E81" i="4"/>
  <c r="G80" i="4"/>
  <c r="H80" i="4" s="1"/>
  <c r="R76" i="3"/>
  <c r="Q76" i="3"/>
  <c r="M77" i="3"/>
  <c r="P76" i="3"/>
  <c r="N76" i="3"/>
  <c r="O76" i="3"/>
  <c r="C76" i="3"/>
  <c r="D76" i="3" s="1"/>
  <c r="E76" i="3" s="1"/>
  <c r="B77" i="3"/>
  <c r="G136" i="1"/>
  <c r="S136" i="1"/>
  <c r="G46" i="1" s="1"/>
  <c r="F81" i="4" l="1"/>
  <c r="G81" i="4" s="1"/>
  <c r="H81" i="4" s="1"/>
  <c r="E82" i="4"/>
  <c r="P82" i="4"/>
  <c r="U81" i="4"/>
  <c r="S81" i="4"/>
  <c r="Q81" i="4"/>
  <c r="T81" i="4"/>
  <c r="R81" i="4"/>
  <c r="Q77" i="3"/>
  <c r="R77" i="3"/>
  <c r="M78" i="3"/>
  <c r="P77" i="3"/>
  <c r="O77" i="3"/>
  <c r="N77" i="3"/>
  <c r="C77" i="3"/>
  <c r="D77" i="3" s="1"/>
  <c r="E77" i="3" s="1"/>
  <c r="B78" i="3"/>
  <c r="E137" i="1"/>
  <c r="T136" i="1"/>
  <c r="H46" i="1" s="1"/>
  <c r="F82" i="4" l="1"/>
  <c r="T82" i="4"/>
  <c r="R82" i="4"/>
  <c r="P83" i="4"/>
  <c r="U82" i="4"/>
  <c r="S82" i="4"/>
  <c r="Q82" i="4"/>
  <c r="E83" i="4"/>
  <c r="G82" i="4"/>
  <c r="H82" i="4" s="1"/>
  <c r="R78" i="3"/>
  <c r="Q78" i="3"/>
  <c r="M79" i="3"/>
  <c r="P78" i="3"/>
  <c r="N78" i="3"/>
  <c r="O78" i="3"/>
  <c r="C78" i="3"/>
  <c r="D78" i="3" s="1"/>
  <c r="E78" i="3" s="1"/>
  <c r="B79" i="3"/>
  <c r="R137" i="1"/>
  <c r="F47" i="1" s="1"/>
  <c r="F137" i="1"/>
  <c r="F83" i="4" l="1"/>
  <c r="G83" i="4" s="1"/>
  <c r="H83" i="4" s="1"/>
  <c r="E84" i="4"/>
  <c r="P84" i="4"/>
  <c r="U83" i="4"/>
  <c r="S83" i="4"/>
  <c r="Q83" i="4"/>
  <c r="T83" i="4"/>
  <c r="R83" i="4"/>
  <c r="Q79" i="3"/>
  <c r="R79" i="3"/>
  <c r="M80" i="3"/>
  <c r="P79" i="3"/>
  <c r="O79" i="3"/>
  <c r="N79" i="3"/>
  <c r="C79" i="3"/>
  <c r="D79" i="3" s="1"/>
  <c r="E79" i="3" s="1"/>
  <c r="B80" i="3"/>
  <c r="G137" i="1"/>
  <c r="S137" i="1"/>
  <c r="G47" i="1" s="1"/>
  <c r="F84" i="4" l="1"/>
  <c r="T84" i="4"/>
  <c r="R84" i="4"/>
  <c r="P85" i="4"/>
  <c r="U84" i="4"/>
  <c r="S84" i="4"/>
  <c r="Q84" i="4"/>
  <c r="G84" i="4"/>
  <c r="H84" i="4" s="1"/>
  <c r="R80" i="3"/>
  <c r="Q80" i="3"/>
  <c r="M81" i="3"/>
  <c r="P80" i="3"/>
  <c r="N80" i="3"/>
  <c r="O80" i="3"/>
  <c r="C80" i="3"/>
  <c r="D80" i="3" s="1"/>
  <c r="E80" i="3" s="1"/>
  <c r="B81" i="3"/>
  <c r="E138" i="1"/>
  <c r="T137" i="1"/>
  <c r="H47" i="1" s="1"/>
  <c r="F85" i="4" l="1"/>
  <c r="G85" i="4" s="1"/>
  <c r="H85" i="4" s="1"/>
  <c r="E86" i="4"/>
  <c r="P86" i="4"/>
  <c r="U85" i="4"/>
  <c r="S85" i="4"/>
  <c r="Q85" i="4"/>
  <c r="T85" i="4"/>
  <c r="R85" i="4"/>
  <c r="Q81" i="3"/>
  <c r="R81" i="3"/>
  <c r="M82" i="3"/>
  <c r="P81" i="3"/>
  <c r="O81" i="3"/>
  <c r="N81" i="3"/>
  <c r="C81" i="3"/>
  <c r="D81" i="3" s="1"/>
  <c r="E81" i="3" s="1"/>
  <c r="B82" i="3"/>
  <c r="R138" i="1"/>
  <c r="F48" i="1" s="1"/>
  <c r="F138" i="1"/>
  <c r="F86" i="4" l="1"/>
  <c r="T86" i="4"/>
  <c r="R86" i="4"/>
  <c r="P87" i="4"/>
  <c r="U86" i="4"/>
  <c r="S86" i="4"/>
  <c r="Q86" i="4"/>
  <c r="E87" i="4"/>
  <c r="G86" i="4"/>
  <c r="H86" i="4" s="1"/>
  <c r="R82" i="3"/>
  <c r="Q82" i="3"/>
  <c r="M83" i="3"/>
  <c r="P82" i="3"/>
  <c r="N82" i="3"/>
  <c r="O82" i="3"/>
  <c r="C82" i="3"/>
  <c r="D82" i="3" s="1"/>
  <c r="E82" i="3" s="1"/>
  <c r="C83" i="3" s="1"/>
  <c r="B83" i="3"/>
  <c r="G138" i="1"/>
  <c r="S138" i="1"/>
  <c r="G48" i="1" s="1"/>
  <c r="F87" i="4" l="1"/>
  <c r="G87" i="4" s="1"/>
  <c r="H87" i="4" s="1"/>
  <c r="E88" i="4"/>
  <c r="P88" i="4"/>
  <c r="U87" i="4"/>
  <c r="S87" i="4"/>
  <c r="Q87" i="4"/>
  <c r="T87" i="4"/>
  <c r="R87" i="4"/>
  <c r="Q83" i="3"/>
  <c r="R83" i="3"/>
  <c r="M84" i="3"/>
  <c r="P83" i="3"/>
  <c r="O83" i="3"/>
  <c r="N83" i="3"/>
  <c r="B84" i="3"/>
  <c r="D83" i="3"/>
  <c r="E83" i="3" s="1"/>
  <c r="C84" i="3" s="1"/>
  <c r="E139" i="1"/>
  <c r="T138" i="1"/>
  <c r="H48" i="1" s="1"/>
  <c r="F88" i="4" l="1"/>
  <c r="T88" i="4"/>
  <c r="R88" i="4"/>
  <c r="P89" i="4"/>
  <c r="U88" i="4"/>
  <c r="S88" i="4"/>
  <c r="Q88" i="4"/>
  <c r="E89" i="4"/>
  <c r="G88" i="4"/>
  <c r="H88" i="4" s="1"/>
  <c r="R84" i="3"/>
  <c r="Q84" i="3"/>
  <c r="M85" i="3"/>
  <c r="P84" i="3"/>
  <c r="N84" i="3"/>
  <c r="O84" i="3"/>
  <c r="B85" i="3"/>
  <c r="D84" i="3"/>
  <c r="E84" i="3" s="1"/>
  <c r="R139" i="1"/>
  <c r="F49" i="1" s="1"/>
  <c r="F139" i="1"/>
  <c r="F89" i="4" l="1"/>
  <c r="G89" i="4" s="1"/>
  <c r="H89" i="4" s="1"/>
  <c r="E90" i="4"/>
  <c r="P90" i="4"/>
  <c r="U89" i="4"/>
  <c r="S89" i="4"/>
  <c r="Q89" i="4"/>
  <c r="T89" i="4"/>
  <c r="R89" i="4"/>
  <c r="Q85" i="3"/>
  <c r="R85" i="3"/>
  <c r="M86" i="3"/>
  <c r="P85" i="3"/>
  <c r="O85" i="3"/>
  <c r="N85" i="3"/>
  <c r="B86" i="3"/>
  <c r="C85" i="3"/>
  <c r="D85" i="3" s="1"/>
  <c r="E85" i="3" s="1"/>
  <c r="G139" i="1"/>
  <c r="S139" i="1"/>
  <c r="G49" i="1" s="1"/>
  <c r="F90" i="4" l="1"/>
  <c r="T90" i="4"/>
  <c r="R90" i="4"/>
  <c r="P91" i="4"/>
  <c r="U90" i="4"/>
  <c r="S90" i="4"/>
  <c r="Q90" i="4"/>
  <c r="E91" i="4"/>
  <c r="G90" i="4"/>
  <c r="H90" i="4" s="1"/>
  <c r="R86" i="3"/>
  <c r="Q86" i="3"/>
  <c r="M87" i="3"/>
  <c r="P86" i="3"/>
  <c r="N86" i="3"/>
  <c r="O86" i="3"/>
  <c r="C86" i="3"/>
  <c r="D86" i="3" s="1"/>
  <c r="E86" i="3" s="1"/>
  <c r="B87" i="3"/>
  <c r="E140" i="1"/>
  <c r="T139" i="1"/>
  <c r="H49" i="1" s="1"/>
  <c r="F91" i="4" l="1"/>
  <c r="G91" i="4" s="1"/>
  <c r="H91" i="4" s="1"/>
  <c r="E92" i="4"/>
  <c r="P92" i="4"/>
  <c r="U91" i="4"/>
  <c r="S91" i="4"/>
  <c r="Q91" i="4"/>
  <c r="T91" i="4"/>
  <c r="R91" i="4"/>
  <c r="Q87" i="3"/>
  <c r="R87" i="3"/>
  <c r="M88" i="3"/>
  <c r="P87" i="3"/>
  <c r="O87" i="3"/>
  <c r="N87" i="3"/>
  <c r="C87" i="3"/>
  <c r="D87" i="3" s="1"/>
  <c r="E87" i="3" s="1"/>
  <c r="B88" i="3"/>
  <c r="R140" i="1"/>
  <c r="F50" i="1" s="1"/>
  <c r="F140" i="1"/>
  <c r="F92" i="4" l="1"/>
  <c r="T92" i="4"/>
  <c r="R92" i="4"/>
  <c r="P93" i="4"/>
  <c r="U92" i="4"/>
  <c r="S92" i="4"/>
  <c r="Q92" i="4"/>
  <c r="E93" i="4"/>
  <c r="G92" i="4"/>
  <c r="H92" i="4" s="1"/>
  <c r="R88" i="3"/>
  <c r="Q88" i="3"/>
  <c r="M89" i="3"/>
  <c r="P88" i="3"/>
  <c r="N88" i="3"/>
  <c r="O88" i="3"/>
  <c r="C88" i="3"/>
  <c r="D88" i="3" s="1"/>
  <c r="E88" i="3" s="1"/>
  <c r="B89" i="3"/>
  <c r="G140" i="1"/>
  <c r="S140" i="1"/>
  <c r="G50" i="1" s="1"/>
  <c r="F93" i="4" l="1"/>
  <c r="G93" i="4" s="1"/>
  <c r="H93" i="4" s="1"/>
  <c r="E94" i="4"/>
  <c r="P94" i="4"/>
  <c r="U93" i="4"/>
  <c r="S93" i="4"/>
  <c r="Q93" i="4"/>
  <c r="T93" i="4"/>
  <c r="R93" i="4"/>
  <c r="Q89" i="3"/>
  <c r="R89" i="3"/>
  <c r="M90" i="3"/>
  <c r="P89" i="3"/>
  <c r="O89" i="3"/>
  <c r="N89" i="3"/>
  <c r="C89" i="3"/>
  <c r="D89" i="3" s="1"/>
  <c r="E89" i="3" s="1"/>
  <c r="B90" i="3"/>
  <c r="E141" i="1"/>
  <c r="T140" i="1"/>
  <c r="H50" i="1" s="1"/>
  <c r="F94" i="4" l="1"/>
  <c r="T94" i="4"/>
  <c r="R94" i="4"/>
  <c r="P95" i="4"/>
  <c r="U94" i="4"/>
  <c r="S94" i="4"/>
  <c r="Q94" i="4"/>
  <c r="E95" i="4"/>
  <c r="G94" i="4"/>
  <c r="H94" i="4" s="1"/>
  <c r="R90" i="3"/>
  <c r="Q90" i="3"/>
  <c r="M91" i="3"/>
  <c r="P90" i="3"/>
  <c r="N90" i="3"/>
  <c r="O90" i="3"/>
  <c r="C90" i="3"/>
  <c r="D90" i="3" s="1"/>
  <c r="E90" i="3" s="1"/>
  <c r="C91" i="3" s="1"/>
  <c r="B91" i="3"/>
  <c r="R141" i="1"/>
  <c r="F51" i="1" s="1"/>
  <c r="F141" i="1"/>
  <c r="F95" i="4" l="1"/>
  <c r="G95" i="4" s="1"/>
  <c r="H95" i="4" s="1"/>
  <c r="P96" i="4"/>
  <c r="U95" i="4"/>
  <c r="S95" i="4"/>
  <c r="Q95" i="4"/>
  <c r="T95" i="4"/>
  <c r="R95" i="4"/>
  <c r="Q91" i="3"/>
  <c r="R91" i="3"/>
  <c r="M92" i="3"/>
  <c r="P91" i="3"/>
  <c r="O91" i="3"/>
  <c r="N91" i="3"/>
  <c r="B92" i="3"/>
  <c r="D91" i="3"/>
  <c r="E91" i="3" s="1"/>
  <c r="C92" i="3" s="1"/>
  <c r="G141" i="1"/>
  <c r="S141" i="1"/>
  <c r="G51" i="1" s="1"/>
  <c r="F96" i="4" l="1"/>
  <c r="T96" i="4"/>
  <c r="R96" i="4"/>
  <c r="P97" i="4"/>
  <c r="U96" i="4"/>
  <c r="S96" i="4"/>
  <c r="Q96" i="4"/>
  <c r="E97" i="4"/>
  <c r="G96" i="4"/>
  <c r="H96" i="4" s="1"/>
  <c r="R92" i="3"/>
  <c r="Q92" i="3"/>
  <c r="M93" i="3"/>
  <c r="P92" i="3"/>
  <c r="N92" i="3"/>
  <c r="O92" i="3"/>
  <c r="B93" i="3"/>
  <c r="D92" i="3"/>
  <c r="E92" i="3" s="1"/>
  <c r="E142" i="1"/>
  <c r="T141" i="1"/>
  <c r="H51" i="1" s="1"/>
  <c r="F97" i="4" l="1"/>
  <c r="G97" i="4" s="1"/>
  <c r="H97" i="4" s="1"/>
  <c r="E98" i="4"/>
  <c r="P98" i="4"/>
  <c r="U97" i="4"/>
  <c r="S97" i="4"/>
  <c r="Q97" i="4"/>
  <c r="T97" i="4"/>
  <c r="R97" i="4"/>
  <c r="Q93" i="3"/>
  <c r="R93" i="3"/>
  <c r="M94" i="3"/>
  <c r="P93" i="3"/>
  <c r="O93" i="3"/>
  <c r="N93" i="3"/>
  <c r="B94" i="3"/>
  <c r="C93" i="3"/>
  <c r="D93" i="3" s="1"/>
  <c r="E93" i="3" s="1"/>
  <c r="R142" i="1"/>
  <c r="F52" i="1" s="1"/>
  <c r="F142" i="1"/>
  <c r="F98" i="4" l="1"/>
  <c r="T98" i="4"/>
  <c r="R98" i="4"/>
  <c r="P99" i="4"/>
  <c r="U98" i="4"/>
  <c r="S98" i="4"/>
  <c r="Q98" i="4"/>
  <c r="E99" i="4"/>
  <c r="G98" i="4"/>
  <c r="H98" i="4" s="1"/>
  <c r="R94" i="3"/>
  <c r="Q94" i="3"/>
  <c r="M95" i="3"/>
  <c r="P94" i="3"/>
  <c r="N94" i="3"/>
  <c r="O94" i="3"/>
  <c r="C94" i="3"/>
  <c r="D94" i="3" s="1"/>
  <c r="E94" i="3" s="1"/>
  <c r="B95" i="3"/>
  <c r="G142" i="1"/>
  <c r="S142" i="1"/>
  <c r="G52" i="1" s="1"/>
  <c r="F99" i="4" l="1"/>
  <c r="G99" i="4" s="1"/>
  <c r="H99" i="4" s="1"/>
  <c r="E100" i="4"/>
  <c r="P100" i="4"/>
  <c r="U99" i="4"/>
  <c r="S99" i="4"/>
  <c r="Q99" i="4"/>
  <c r="T99" i="4"/>
  <c r="R99" i="4"/>
  <c r="Q95" i="3"/>
  <c r="R95" i="3"/>
  <c r="M96" i="3"/>
  <c r="P95" i="3"/>
  <c r="O95" i="3"/>
  <c r="N95" i="3"/>
  <c r="C95" i="3"/>
  <c r="D95" i="3" s="1"/>
  <c r="E95" i="3" s="1"/>
  <c r="B96" i="3"/>
  <c r="E143" i="1"/>
  <c r="T142" i="1"/>
  <c r="H52" i="1" s="1"/>
  <c r="F100" i="4" l="1"/>
  <c r="T100" i="4"/>
  <c r="R100" i="4"/>
  <c r="P101" i="4"/>
  <c r="U100" i="4"/>
  <c r="S100" i="4"/>
  <c r="Q100" i="4"/>
  <c r="E101" i="4"/>
  <c r="G100" i="4"/>
  <c r="H100" i="4" s="1"/>
  <c r="R96" i="3"/>
  <c r="Q96" i="3"/>
  <c r="M97" i="3"/>
  <c r="P96" i="3"/>
  <c r="N96" i="3"/>
  <c r="O96" i="3"/>
  <c r="C96" i="3"/>
  <c r="D96" i="3" s="1"/>
  <c r="E96" i="3" s="1"/>
  <c r="B97" i="3"/>
  <c r="R143" i="1"/>
  <c r="F53" i="1" s="1"/>
  <c r="F143" i="1"/>
  <c r="F101" i="4" l="1"/>
  <c r="G101" i="4" s="1"/>
  <c r="H101" i="4" s="1"/>
  <c r="E102" i="4"/>
  <c r="P102" i="4"/>
  <c r="U101" i="4"/>
  <c r="S101" i="4"/>
  <c r="Q101" i="4"/>
  <c r="T101" i="4"/>
  <c r="R101" i="4"/>
  <c r="Q97" i="3"/>
  <c r="R97" i="3"/>
  <c r="M98" i="3"/>
  <c r="P97" i="3"/>
  <c r="O97" i="3"/>
  <c r="N97" i="3"/>
  <c r="C97" i="3"/>
  <c r="D97" i="3" s="1"/>
  <c r="E97" i="3" s="1"/>
  <c r="B98" i="3"/>
  <c r="G143" i="1"/>
  <c r="S143" i="1"/>
  <c r="G53" i="1" s="1"/>
  <c r="F102" i="4" l="1"/>
  <c r="T102" i="4"/>
  <c r="R102" i="4"/>
  <c r="P103" i="4"/>
  <c r="U102" i="4"/>
  <c r="S102" i="4"/>
  <c r="Q102" i="4"/>
  <c r="E103" i="4"/>
  <c r="G102" i="4"/>
  <c r="H102" i="4" s="1"/>
  <c r="R98" i="3"/>
  <c r="Q98" i="3"/>
  <c r="M99" i="3"/>
  <c r="P98" i="3"/>
  <c r="N98" i="3"/>
  <c r="O98" i="3"/>
  <c r="C98" i="3"/>
  <c r="D98" i="3" s="1"/>
  <c r="E98" i="3" s="1"/>
  <c r="B99" i="3"/>
  <c r="E144" i="1"/>
  <c r="T143" i="1"/>
  <c r="H53" i="1" s="1"/>
  <c r="F103" i="4" l="1"/>
  <c r="G103" i="4" s="1"/>
  <c r="H103" i="4" s="1"/>
  <c r="E104" i="4"/>
  <c r="P104" i="4"/>
  <c r="U103" i="4"/>
  <c r="S103" i="4"/>
  <c r="Q103" i="4"/>
  <c r="T103" i="4"/>
  <c r="R103" i="4"/>
  <c r="Q99" i="3"/>
  <c r="R99" i="3"/>
  <c r="M100" i="3"/>
  <c r="P99" i="3"/>
  <c r="O99" i="3"/>
  <c r="N99" i="3"/>
  <c r="C99" i="3"/>
  <c r="D99" i="3" s="1"/>
  <c r="E99" i="3" s="1"/>
  <c r="B100" i="3"/>
  <c r="R144" i="1"/>
  <c r="F54" i="1" s="1"/>
  <c r="F144" i="1"/>
  <c r="F104" i="4" l="1"/>
  <c r="T104" i="4"/>
  <c r="R104" i="4"/>
  <c r="P105" i="4"/>
  <c r="U104" i="4"/>
  <c r="S104" i="4"/>
  <c r="Q104" i="4"/>
  <c r="E105" i="4"/>
  <c r="G104" i="4"/>
  <c r="H104" i="4" s="1"/>
  <c r="R100" i="3"/>
  <c r="Q100" i="3"/>
  <c r="M101" i="3"/>
  <c r="P100" i="3"/>
  <c r="N100" i="3"/>
  <c r="O100" i="3"/>
  <c r="C100" i="3"/>
  <c r="D100" i="3" s="1"/>
  <c r="E100" i="3" s="1"/>
  <c r="C101" i="3" s="1"/>
  <c r="B101" i="3"/>
  <c r="G144" i="1"/>
  <c r="S144" i="1"/>
  <c r="G54" i="1" s="1"/>
  <c r="F105" i="4" l="1"/>
  <c r="G105" i="4" s="1"/>
  <c r="H105" i="4" s="1"/>
  <c r="E106" i="4"/>
  <c r="P106" i="4"/>
  <c r="U105" i="4"/>
  <c r="S105" i="4"/>
  <c r="Q105" i="4"/>
  <c r="T105" i="4"/>
  <c r="R105" i="4"/>
  <c r="Q101" i="3"/>
  <c r="R101" i="3"/>
  <c r="M102" i="3"/>
  <c r="P101" i="3"/>
  <c r="O101" i="3"/>
  <c r="N101" i="3"/>
  <c r="B102" i="3"/>
  <c r="D101" i="3"/>
  <c r="E101" i="3" s="1"/>
  <c r="C102" i="3" s="1"/>
  <c r="E145" i="1"/>
  <c r="T144" i="1"/>
  <c r="H54" i="1" s="1"/>
  <c r="F106" i="4" l="1"/>
  <c r="T106" i="4"/>
  <c r="R106" i="4"/>
  <c r="P107" i="4"/>
  <c r="U106" i="4"/>
  <c r="S106" i="4"/>
  <c r="Q106" i="4"/>
  <c r="E107" i="4"/>
  <c r="G106" i="4"/>
  <c r="H106" i="4" s="1"/>
  <c r="R102" i="3"/>
  <c r="Q102" i="3"/>
  <c r="M103" i="3"/>
  <c r="P102" i="3"/>
  <c r="N102" i="3"/>
  <c r="O102" i="3"/>
  <c r="B103" i="3"/>
  <c r="D102" i="3"/>
  <c r="E102" i="3" s="1"/>
  <c r="C103" i="3" s="1"/>
  <c r="R145" i="1"/>
  <c r="F55" i="1" s="1"/>
  <c r="F145" i="1"/>
  <c r="F107" i="4" l="1"/>
  <c r="G107" i="4" s="1"/>
  <c r="H107" i="4" s="1"/>
  <c r="E108" i="4"/>
  <c r="P108" i="4"/>
  <c r="U107" i="4"/>
  <c r="S107" i="4"/>
  <c r="Q107" i="4"/>
  <c r="T107" i="4"/>
  <c r="R107" i="4"/>
  <c r="Q103" i="3"/>
  <c r="R103" i="3"/>
  <c r="M104" i="3"/>
  <c r="P103" i="3"/>
  <c r="O103" i="3"/>
  <c r="N103" i="3"/>
  <c r="B104" i="3"/>
  <c r="D103" i="3"/>
  <c r="E103" i="3" s="1"/>
  <c r="G145" i="1"/>
  <c r="S145" i="1"/>
  <c r="G55" i="1" s="1"/>
  <c r="F108" i="4" l="1"/>
  <c r="T108" i="4"/>
  <c r="R108" i="4"/>
  <c r="P109" i="4"/>
  <c r="U108" i="4"/>
  <c r="S108" i="4"/>
  <c r="Q108" i="4"/>
  <c r="E109" i="4"/>
  <c r="G108" i="4"/>
  <c r="H108" i="4" s="1"/>
  <c r="R104" i="3"/>
  <c r="Q104" i="3"/>
  <c r="M105" i="3"/>
  <c r="P104" i="3"/>
  <c r="N104" i="3"/>
  <c r="O104" i="3"/>
  <c r="B105" i="3"/>
  <c r="C104" i="3"/>
  <c r="D104" i="3" s="1"/>
  <c r="E104" i="3" s="1"/>
  <c r="E146" i="1"/>
  <c r="T145" i="1"/>
  <c r="H55" i="1" s="1"/>
  <c r="F109" i="4" l="1"/>
  <c r="G109" i="4" s="1"/>
  <c r="H109" i="4" s="1"/>
  <c r="E110" i="4"/>
  <c r="P110" i="4"/>
  <c r="U109" i="4"/>
  <c r="S109" i="4"/>
  <c r="Q109" i="4"/>
  <c r="T109" i="4"/>
  <c r="R109" i="4"/>
  <c r="Q105" i="3"/>
  <c r="R105" i="3"/>
  <c r="M106" i="3"/>
  <c r="P105" i="3"/>
  <c r="O105" i="3"/>
  <c r="N105" i="3"/>
  <c r="C105" i="3"/>
  <c r="D105" i="3" s="1"/>
  <c r="E105" i="3" s="1"/>
  <c r="B106" i="3"/>
  <c r="R146" i="1"/>
  <c r="F56" i="1" s="1"/>
  <c r="F146" i="1"/>
  <c r="F110" i="4" l="1"/>
  <c r="T110" i="4"/>
  <c r="R110" i="4"/>
  <c r="P111" i="4"/>
  <c r="U110" i="4"/>
  <c r="S110" i="4"/>
  <c r="Q110" i="4"/>
  <c r="E111" i="4"/>
  <c r="G110" i="4"/>
  <c r="H110" i="4" s="1"/>
  <c r="R106" i="3"/>
  <c r="Q106" i="3"/>
  <c r="M107" i="3"/>
  <c r="P106" i="3"/>
  <c r="N106" i="3"/>
  <c r="O106" i="3"/>
  <c r="C106" i="3"/>
  <c r="D106" i="3" s="1"/>
  <c r="E106" i="3" s="1"/>
  <c r="B107" i="3"/>
  <c r="G146" i="1"/>
  <c r="S146" i="1"/>
  <c r="G56" i="1" s="1"/>
  <c r="F111" i="4" l="1"/>
  <c r="G111" i="4" s="1"/>
  <c r="H111" i="4" s="1"/>
  <c r="E112" i="4"/>
  <c r="P112" i="4"/>
  <c r="U111" i="4"/>
  <c r="S111" i="4"/>
  <c r="Q111" i="4"/>
  <c r="T111" i="4"/>
  <c r="R111" i="4"/>
  <c r="Q107" i="3"/>
  <c r="R107" i="3"/>
  <c r="M108" i="3"/>
  <c r="P107" i="3"/>
  <c r="O107" i="3"/>
  <c r="N107" i="3"/>
  <c r="C107" i="3"/>
  <c r="D107" i="3" s="1"/>
  <c r="E107" i="3" s="1"/>
  <c r="B108" i="3"/>
  <c r="E147" i="1"/>
  <c r="T146" i="1"/>
  <c r="H56" i="1" s="1"/>
  <c r="F112" i="4" l="1"/>
  <c r="T112" i="4"/>
  <c r="R112" i="4"/>
  <c r="P113" i="4"/>
  <c r="U112" i="4"/>
  <c r="S112" i="4"/>
  <c r="Q112" i="4"/>
  <c r="E113" i="4"/>
  <c r="G112" i="4"/>
  <c r="H112" i="4" s="1"/>
  <c r="R108" i="3"/>
  <c r="Q108" i="3"/>
  <c r="M109" i="3"/>
  <c r="P108" i="3"/>
  <c r="N108" i="3"/>
  <c r="O108" i="3"/>
  <c r="C108" i="3"/>
  <c r="D108" i="3" s="1"/>
  <c r="E108" i="3" s="1"/>
  <c r="B109" i="3"/>
  <c r="R147" i="1"/>
  <c r="F57" i="1" s="1"/>
  <c r="F147" i="1"/>
  <c r="F113" i="4" l="1"/>
  <c r="G113" i="4" s="1"/>
  <c r="H113" i="4" s="1"/>
  <c r="P114" i="4"/>
  <c r="U113" i="4"/>
  <c r="S113" i="4"/>
  <c r="Q113" i="4"/>
  <c r="T113" i="4"/>
  <c r="R113" i="4"/>
  <c r="Q109" i="3"/>
  <c r="R109" i="3"/>
  <c r="M110" i="3"/>
  <c r="P109" i="3"/>
  <c r="O109" i="3"/>
  <c r="N109" i="3"/>
  <c r="C109" i="3"/>
  <c r="D109" i="3" s="1"/>
  <c r="E109" i="3" s="1"/>
  <c r="B110" i="3"/>
  <c r="G147" i="1"/>
  <c r="S147" i="1"/>
  <c r="G57" i="1" s="1"/>
  <c r="F114" i="4" l="1"/>
  <c r="T114" i="4"/>
  <c r="R114" i="4"/>
  <c r="P115" i="4"/>
  <c r="U114" i="4"/>
  <c r="S114" i="4"/>
  <c r="Q114" i="4"/>
  <c r="E115" i="4"/>
  <c r="G114" i="4"/>
  <c r="H114" i="4" s="1"/>
  <c r="R110" i="3"/>
  <c r="Q110" i="3"/>
  <c r="M111" i="3"/>
  <c r="P110" i="3"/>
  <c r="N110" i="3"/>
  <c r="O110" i="3"/>
  <c r="C110" i="3"/>
  <c r="D110" i="3" s="1"/>
  <c r="E110" i="3" s="1"/>
  <c r="B111" i="3"/>
  <c r="E148" i="1"/>
  <c r="T147" i="1"/>
  <c r="H57" i="1" s="1"/>
  <c r="F115" i="4" l="1"/>
  <c r="G115" i="4" s="1"/>
  <c r="H115" i="4" s="1"/>
  <c r="E116" i="4"/>
  <c r="P116" i="4"/>
  <c r="U115" i="4"/>
  <c r="S115" i="4"/>
  <c r="Q115" i="4"/>
  <c r="T115" i="4"/>
  <c r="R115" i="4"/>
  <c r="Q111" i="3"/>
  <c r="R111" i="3"/>
  <c r="M112" i="3"/>
  <c r="P111" i="3"/>
  <c r="O111" i="3"/>
  <c r="N111" i="3"/>
  <c r="C111" i="3"/>
  <c r="D111" i="3" s="1"/>
  <c r="E111" i="3" s="1"/>
  <c r="B112" i="3"/>
  <c r="R148" i="1"/>
  <c r="F58" i="1" s="1"/>
  <c r="F148" i="1"/>
  <c r="F116" i="4" l="1"/>
  <c r="T116" i="4"/>
  <c r="R116" i="4"/>
  <c r="P117" i="4"/>
  <c r="U116" i="4"/>
  <c r="S116" i="4"/>
  <c r="Q116" i="4"/>
  <c r="E117" i="4"/>
  <c r="G116" i="4"/>
  <c r="H116" i="4" s="1"/>
  <c r="R112" i="3"/>
  <c r="Q112" i="3"/>
  <c r="M113" i="3"/>
  <c r="P112" i="3"/>
  <c r="N112" i="3"/>
  <c r="O112" i="3"/>
  <c r="C112" i="3"/>
  <c r="D112" i="3" s="1"/>
  <c r="E112" i="3" s="1"/>
  <c r="B113" i="3"/>
  <c r="G148" i="1"/>
  <c r="S148" i="1"/>
  <c r="G58" i="1" s="1"/>
  <c r="F117" i="4" l="1"/>
  <c r="G117" i="4" s="1"/>
  <c r="H117" i="4" s="1"/>
  <c r="E118" i="4"/>
  <c r="P118" i="4"/>
  <c r="U117" i="4"/>
  <c r="S117" i="4"/>
  <c r="Q117" i="4"/>
  <c r="T117" i="4"/>
  <c r="R117" i="4"/>
  <c r="Q113" i="3"/>
  <c r="R113" i="3"/>
  <c r="M114" i="3"/>
  <c r="P113" i="3"/>
  <c r="O113" i="3"/>
  <c r="N113" i="3"/>
  <c r="C113" i="3"/>
  <c r="D113" i="3" s="1"/>
  <c r="E113" i="3" s="1"/>
  <c r="B114" i="3"/>
  <c r="E149" i="1"/>
  <c r="T148" i="1"/>
  <c r="H58" i="1" s="1"/>
  <c r="F118" i="4" l="1"/>
  <c r="T118" i="4"/>
  <c r="R118" i="4"/>
  <c r="P119" i="4"/>
  <c r="U118" i="4"/>
  <c r="S118" i="4"/>
  <c r="Q118" i="4"/>
  <c r="E119" i="4"/>
  <c r="G118" i="4"/>
  <c r="H118" i="4" s="1"/>
  <c r="R114" i="3"/>
  <c r="Q114" i="3"/>
  <c r="M115" i="3"/>
  <c r="P114" i="3"/>
  <c r="N114" i="3"/>
  <c r="O114" i="3"/>
  <c r="C114" i="3"/>
  <c r="D114" i="3" s="1"/>
  <c r="E114" i="3" s="1"/>
  <c r="B115" i="3"/>
  <c r="R149" i="1"/>
  <c r="F59" i="1" s="1"/>
  <c r="F149" i="1"/>
  <c r="F119" i="4" l="1"/>
  <c r="G119" i="4" s="1"/>
  <c r="H119" i="4" s="1"/>
  <c r="E120" i="4"/>
  <c r="P120" i="4"/>
  <c r="U119" i="4"/>
  <c r="S119" i="4"/>
  <c r="Q119" i="4"/>
  <c r="T119" i="4"/>
  <c r="R119" i="4"/>
  <c r="Q115" i="3"/>
  <c r="R115" i="3"/>
  <c r="M116" i="3"/>
  <c r="P115" i="3"/>
  <c r="O115" i="3"/>
  <c r="N115" i="3"/>
  <c r="C115" i="3"/>
  <c r="D115" i="3" s="1"/>
  <c r="E115" i="3" s="1"/>
  <c r="B116" i="3"/>
  <c r="G149" i="1"/>
  <c r="S149" i="1"/>
  <c r="G59" i="1" s="1"/>
  <c r="F120" i="4" l="1"/>
  <c r="T120" i="4"/>
  <c r="R120" i="4"/>
  <c r="P121" i="4"/>
  <c r="U120" i="4"/>
  <c r="S120" i="4"/>
  <c r="Q120" i="4"/>
  <c r="E121" i="4"/>
  <c r="G120" i="4"/>
  <c r="H120" i="4" s="1"/>
  <c r="R116" i="3"/>
  <c r="Q116" i="3"/>
  <c r="M117" i="3"/>
  <c r="P116" i="3"/>
  <c r="N116" i="3"/>
  <c r="O116" i="3"/>
  <c r="C116" i="3"/>
  <c r="D116" i="3" s="1"/>
  <c r="E116" i="3" s="1"/>
  <c r="B117" i="3"/>
  <c r="E150" i="1"/>
  <c r="T149" i="1"/>
  <c r="H59" i="1" s="1"/>
  <c r="F121" i="4" l="1"/>
  <c r="G121" i="4" s="1"/>
  <c r="H121" i="4" s="1"/>
  <c r="E122" i="4"/>
  <c r="P122" i="4"/>
  <c r="U121" i="4"/>
  <c r="S121" i="4"/>
  <c r="Q121" i="4"/>
  <c r="T121" i="4"/>
  <c r="R121" i="4"/>
  <c r="Q117" i="3"/>
  <c r="R117" i="3"/>
  <c r="M118" i="3"/>
  <c r="P117" i="3"/>
  <c r="O117" i="3"/>
  <c r="N117" i="3"/>
  <c r="C117" i="3"/>
  <c r="D117" i="3" s="1"/>
  <c r="E117" i="3" s="1"/>
  <c r="B118" i="3"/>
  <c r="R150" i="1"/>
  <c r="F60" i="1" s="1"/>
  <c r="F150" i="1"/>
  <c r="F122" i="4" l="1"/>
  <c r="T122" i="4"/>
  <c r="R122" i="4"/>
  <c r="P123" i="4"/>
  <c r="U122" i="4"/>
  <c r="S122" i="4"/>
  <c r="Q122" i="4"/>
  <c r="E123" i="4"/>
  <c r="G122" i="4"/>
  <c r="H122" i="4" s="1"/>
  <c r="R118" i="3"/>
  <c r="Q118" i="3"/>
  <c r="M119" i="3"/>
  <c r="P118" i="3"/>
  <c r="N118" i="3"/>
  <c r="O118" i="3"/>
  <c r="C118" i="3"/>
  <c r="D118" i="3" s="1"/>
  <c r="E118" i="3" s="1"/>
  <c r="B119" i="3"/>
  <c r="G150" i="1"/>
  <c r="S150" i="1"/>
  <c r="G60" i="1" s="1"/>
  <c r="F123" i="4" l="1"/>
  <c r="G123" i="4" s="1"/>
  <c r="H123" i="4" s="1"/>
  <c r="E124" i="4"/>
  <c r="P124" i="4"/>
  <c r="U123" i="4"/>
  <c r="S123" i="4"/>
  <c r="Q123" i="4"/>
  <c r="T123" i="4"/>
  <c r="R123" i="4"/>
  <c r="Q119" i="3"/>
  <c r="R119" i="3"/>
  <c r="M120" i="3"/>
  <c r="P119" i="3"/>
  <c r="O119" i="3"/>
  <c r="N119" i="3"/>
  <c r="C119" i="3"/>
  <c r="D119" i="3" s="1"/>
  <c r="E119" i="3" s="1"/>
  <c r="B120" i="3"/>
  <c r="E151" i="1"/>
  <c r="F151" i="1" s="1"/>
  <c r="G151" i="1" s="1"/>
  <c r="T150" i="1"/>
  <c r="H60" i="1" s="1"/>
  <c r="F124" i="4" l="1"/>
  <c r="T124" i="4"/>
  <c r="R124" i="4"/>
  <c r="P125" i="4"/>
  <c r="U124" i="4"/>
  <c r="S124" i="4"/>
  <c r="Q124" i="4"/>
  <c r="E125" i="4"/>
  <c r="G124" i="4"/>
  <c r="H124" i="4" s="1"/>
  <c r="R120" i="3"/>
  <c r="Q120" i="3"/>
  <c r="M121" i="3"/>
  <c r="P120" i="3"/>
  <c r="N120" i="3"/>
  <c r="O120" i="3"/>
  <c r="C120" i="3"/>
  <c r="D120" i="3" s="1"/>
  <c r="E120" i="3" s="1"/>
  <c r="B121" i="3"/>
  <c r="F125" i="4" l="1"/>
  <c r="G125" i="4" s="1"/>
  <c r="H125" i="4" s="1"/>
  <c r="E126" i="4"/>
  <c r="P126" i="4"/>
  <c r="U125" i="4"/>
  <c r="S125" i="4"/>
  <c r="Q125" i="4"/>
  <c r="T125" i="4"/>
  <c r="R125" i="4"/>
  <c r="Q121" i="3"/>
  <c r="R121" i="3"/>
  <c r="M122" i="3"/>
  <c r="P121" i="3"/>
  <c r="O121" i="3"/>
  <c r="N121" i="3"/>
  <c r="C121" i="3"/>
  <c r="D121" i="3" s="1"/>
  <c r="E121" i="3" s="1"/>
  <c r="B122" i="3"/>
  <c r="F126" i="4" l="1"/>
  <c r="T126" i="4"/>
  <c r="R126" i="4"/>
  <c r="P127" i="4"/>
  <c r="U126" i="4"/>
  <c r="S126" i="4"/>
  <c r="Q126" i="4"/>
  <c r="E127" i="4"/>
  <c r="G126" i="4"/>
  <c r="H126" i="4" s="1"/>
  <c r="R122" i="3"/>
  <c r="Q122" i="3"/>
  <c r="M123" i="3"/>
  <c r="P122" i="3"/>
  <c r="N122" i="3"/>
  <c r="O122" i="3"/>
  <c r="C122" i="3"/>
  <c r="D122" i="3" s="1"/>
  <c r="E122" i="3" s="1"/>
  <c r="B123" i="3"/>
  <c r="F127" i="4" l="1"/>
  <c r="G127" i="4" s="1"/>
  <c r="H127" i="4" s="1"/>
  <c r="E128" i="4"/>
  <c r="P128" i="4"/>
  <c r="U127" i="4"/>
  <c r="S127" i="4"/>
  <c r="Q127" i="4"/>
  <c r="T127" i="4"/>
  <c r="R127" i="4"/>
  <c r="Q123" i="3"/>
  <c r="R123" i="3"/>
  <c r="M124" i="3"/>
  <c r="P123" i="3"/>
  <c r="O123" i="3"/>
  <c r="N123" i="3"/>
  <c r="C123" i="3"/>
  <c r="D123" i="3" s="1"/>
  <c r="E123" i="3" s="1"/>
  <c r="C124" i="3" s="1"/>
  <c r="B124" i="3"/>
  <c r="F128" i="4" l="1"/>
  <c r="T128" i="4"/>
  <c r="R128" i="4"/>
  <c r="P129" i="4"/>
  <c r="U128" i="4"/>
  <c r="S128" i="4"/>
  <c r="Q128" i="4"/>
  <c r="G128" i="4"/>
  <c r="H128" i="4" s="1"/>
  <c r="R124" i="3"/>
  <c r="Q124" i="3"/>
  <c r="M125" i="3"/>
  <c r="P124" i="3"/>
  <c r="N124" i="3"/>
  <c r="O124" i="3"/>
  <c r="B125" i="3"/>
  <c r="D124" i="3"/>
  <c r="E124" i="3" s="1"/>
  <c r="C125" i="3" s="1"/>
  <c r="F129" i="4" l="1"/>
  <c r="G129" i="4" s="1"/>
  <c r="H129" i="4" s="1"/>
  <c r="E130" i="4"/>
  <c r="P130" i="4"/>
  <c r="U129" i="4"/>
  <c r="S129" i="4"/>
  <c r="Q129" i="4"/>
  <c r="T129" i="4"/>
  <c r="R129" i="4"/>
  <c r="Q125" i="3"/>
  <c r="R125" i="3"/>
  <c r="M126" i="3"/>
  <c r="P125" i="3"/>
  <c r="O125" i="3"/>
  <c r="N125" i="3"/>
  <c r="B126" i="3"/>
  <c r="D125" i="3"/>
  <c r="E125" i="3" s="1"/>
  <c r="C126" i="3" s="1"/>
  <c r="F130" i="4" l="1"/>
  <c r="T130" i="4"/>
  <c r="R130" i="4"/>
  <c r="P131" i="4"/>
  <c r="U130" i="4"/>
  <c r="S130" i="4"/>
  <c r="Q130" i="4"/>
  <c r="E131" i="4"/>
  <c r="G130" i="4"/>
  <c r="H130" i="4" s="1"/>
  <c r="R126" i="3"/>
  <c r="Q126" i="3"/>
  <c r="M127" i="3"/>
  <c r="P126" i="3"/>
  <c r="N126" i="3"/>
  <c r="O126" i="3"/>
  <c r="B127" i="3"/>
  <c r="D126" i="3"/>
  <c r="E126" i="3" s="1"/>
  <c r="C127" i="3" s="1"/>
  <c r="F131" i="4" l="1"/>
  <c r="G131" i="4" s="1"/>
  <c r="H131" i="4" s="1"/>
  <c r="E132" i="4"/>
  <c r="P132" i="4"/>
  <c r="U131" i="4"/>
  <c r="S131" i="4"/>
  <c r="Q131" i="4"/>
  <c r="T131" i="4"/>
  <c r="R131" i="4"/>
  <c r="Q127" i="3"/>
  <c r="R127" i="3"/>
  <c r="M128" i="3"/>
  <c r="P127" i="3"/>
  <c r="O127" i="3"/>
  <c r="N127" i="3"/>
  <c r="B128" i="3"/>
  <c r="D127" i="3"/>
  <c r="E127" i="3" s="1"/>
  <c r="C128" i="3" s="1"/>
  <c r="F132" i="4" l="1"/>
  <c r="T132" i="4"/>
  <c r="R132" i="4"/>
  <c r="P133" i="4"/>
  <c r="U132" i="4"/>
  <c r="S132" i="4"/>
  <c r="Q132" i="4"/>
  <c r="E133" i="4"/>
  <c r="G132" i="4"/>
  <c r="H132" i="4" s="1"/>
  <c r="R128" i="3"/>
  <c r="Q128" i="3"/>
  <c r="M129" i="3"/>
  <c r="P128" i="3"/>
  <c r="N128" i="3"/>
  <c r="O128" i="3"/>
  <c r="B129" i="3"/>
  <c r="D128" i="3"/>
  <c r="E128" i="3" s="1"/>
  <c r="C129" i="3" s="1"/>
  <c r="F133" i="4" l="1"/>
  <c r="G133" i="4" s="1"/>
  <c r="H133" i="4" s="1"/>
  <c r="E134" i="4"/>
  <c r="P134" i="4"/>
  <c r="U133" i="4"/>
  <c r="S133" i="4"/>
  <c r="Q133" i="4"/>
  <c r="T133" i="4"/>
  <c r="R133" i="4"/>
  <c r="Q129" i="3"/>
  <c r="R129" i="3"/>
  <c r="M130" i="3"/>
  <c r="P129" i="3"/>
  <c r="O129" i="3"/>
  <c r="N129" i="3"/>
  <c r="B130" i="3"/>
  <c r="D129" i="3"/>
  <c r="E129" i="3" s="1"/>
  <c r="C130" i="3" s="1"/>
  <c r="F134" i="4" l="1"/>
  <c r="T134" i="4"/>
  <c r="R134" i="4"/>
  <c r="P135" i="4"/>
  <c r="U134" i="4"/>
  <c r="S134" i="4"/>
  <c r="Q134" i="4"/>
  <c r="E135" i="4"/>
  <c r="G134" i="4"/>
  <c r="H134" i="4" s="1"/>
  <c r="R130" i="3"/>
  <c r="Q130" i="3"/>
  <c r="M131" i="3"/>
  <c r="P130" i="3"/>
  <c r="N130" i="3"/>
  <c r="O130" i="3"/>
  <c r="B131" i="3"/>
  <c r="D130" i="3"/>
  <c r="E130" i="3" s="1"/>
  <c r="C131" i="3" s="1"/>
  <c r="F135" i="4" l="1"/>
  <c r="G135" i="4" s="1"/>
  <c r="H135" i="4" s="1"/>
  <c r="E136" i="4"/>
  <c r="P136" i="4"/>
  <c r="U135" i="4"/>
  <c r="S135" i="4"/>
  <c r="Q135" i="4"/>
  <c r="T135" i="4"/>
  <c r="R135" i="4"/>
  <c r="Q131" i="3"/>
  <c r="R131" i="3"/>
  <c r="M132" i="3"/>
  <c r="P131" i="3"/>
  <c r="O131" i="3"/>
  <c r="N131" i="3"/>
  <c r="B132" i="3"/>
  <c r="D131" i="3"/>
  <c r="E131" i="3" s="1"/>
  <c r="C132" i="3" s="1"/>
  <c r="F136" i="4" l="1"/>
  <c r="T136" i="4"/>
  <c r="R136" i="4"/>
  <c r="P137" i="4"/>
  <c r="U136" i="4"/>
  <c r="S136" i="4"/>
  <c r="Q136" i="4"/>
  <c r="E137" i="4"/>
  <c r="G136" i="4"/>
  <c r="H136" i="4" s="1"/>
  <c r="R132" i="3"/>
  <c r="Q132" i="3"/>
  <c r="M133" i="3"/>
  <c r="P132" i="3"/>
  <c r="N132" i="3"/>
  <c r="O132" i="3"/>
  <c r="B133" i="3"/>
  <c r="D132" i="3"/>
  <c r="E132" i="3" s="1"/>
  <c r="C133" i="3" s="1"/>
  <c r="F137" i="4" l="1"/>
  <c r="G137" i="4" s="1"/>
  <c r="H137" i="4" s="1"/>
  <c r="E138" i="4"/>
  <c r="P138" i="4"/>
  <c r="U137" i="4"/>
  <c r="S137" i="4"/>
  <c r="Q137" i="4"/>
  <c r="T137" i="4"/>
  <c r="R137" i="4"/>
  <c r="Q133" i="3"/>
  <c r="R133" i="3"/>
  <c r="M134" i="3"/>
  <c r="P133" i="3"/>
  <c r="O133" i="3"/>
  <c r="N133" i="3"/>
  <c r="B134" i="3"/>
  <c r="D133" i="3"/>
  <c r="E133" i="3" s="1"/>
  <c r="C134" i="3" s="1"/>
  <c r="F138" i="4" l="1"/>
  <c r="T138" i="4"/>
  <c r="R138" i="4"/>
  <c r="P139" i="4"/>
  <c r="U138" i="4"/>
  <c r="S138" i="4"/>
  <c r="Q138" i="4"/>
  <c r="E139" i="4"/>
  <c r="G138" i="4"/>
  <c r="H138" i="4" s="1"/>
  <c r="R134" i="3"/>
  <c r="Q134" i="3"/>
  <c r="M135" i="3"/>
  <c r="P134" i="3"/>
  <c r="N134" i="3"/>
  <c r="O134" i="3"/>
  <c r="B135" i="3"/>
  <c r="D134" i="3"/>
  <c r="E134" i="3" s="1"/>
  <c r="C135" i="3" s="1"/>
  <c r="F139" i="4" l="1"/>
  <c r="G139" i="4" s="1"/>
  <c r="H139" i="4" s="1"/>
  <c r="E140" i="4"/>
  <c r="P140" i="4"/>
  <c r="U139" i="4"/>
  <c r="S139" i="4"/>
  <c r="Q139" i="4"/>
  <c r="T139" i="4"/>
  <c r="R139" i="4"/>
  <c r="Q135" i="3"/>
  <c r="R135" i="3"/>
  <c r="M136" i="3"/>
  <c r="P135" i="3"/>
  <c r="O135" i="3"/>
  <c r="N135" i="3"/>
  <c r="B136" i="3"/>
  <c r="D135" i="3"/>
  <c r="E135" i="3" s="1"/>
  <c r="C136" i="3" s="1"/>
  <c r="F140" i="4" l="1"/>
  <c r="T140" i="4"/>
  <c r="R140" i="4"/>
  <c r="P141" i="4"/>
  <c r="U140" i="4"/>
  <c r="S140" i="4"/>
  <c r="Q140" i="4"/>
  <c r="E141" i="4"/>
  <c r="G140" i="4"/>
  <c r="H140" i="4" s="1"/>
  <c r="R136" i="3"/>
  <c r="Q136" i="3"/>
  <c r="M137" i="3"/>
  <c r="P136" i="3"/>
  <c r="N136" i="3"/>
  <c r="O136" i="3"/>
  <c r="B137" i="3"/>
  <c r="D136" i="3"/>
  <c r="E136" i="3" s="1"/>
  <c r="C137" i="3" s="1"/>
  <c r="F141" i="4" l="1"/>
  <c r="G141" i="4" s="1"/>
  <c r="H141" i="4" s="1"/>
  <c r="E142" i="4"/>
  <c r="P142" i="4"/>
  <c r="U141" i="4"/>
  <c r="S141" i="4"/>
  <c r="Q141" i="4"/>
  <c r="T141" i="4"/>
  <c r="R141" i="4"/>
  <c r="Q137" i="3"/>
  <c r="R137" i="3"/>
  <c r="M138" i="3"/>
  <c r="P137" i="3"/>
  <c r="O137" i="3"/>
  <c r="N137" i="3"/>
  <c r="B138" i="3"/>
  <c r="D137" i="3"/>
  <c r="E137" i="3" s="1"/>
  <c r="C138" i="3" s="1"/>
  <c r="F142" i="4" l="1"/>
  <c r="T142" i="4"/>
  <c r="R142" i="4"/>
  <c r="P143" i="4"/>
  <c r="U142" i="4"/>
  <c r="S142" i="4"/>
  <c r="Q142" i="4"/>
  <c r="E143" i="4"/>
  <c r="G142" i="4"/>
  <c r="H142" i="4" s="1"/>
  <c r="R138" i="3"/>
  <c r="Q138" i="3"/>
  <c r="M139" i="3"/>
  <c r="P138" i="3"/>
  <c r="N138" i="3"/>
  <c r="O138" i="3"/>
  <c r="B139" i="3"/>
  <c r="D138" i="3"/>
  <c r="E138" i="3" s="1"/>
  <c r="C139" i="3" s="1"/>
  <c r="F143" i="4" l="1"/>
  <c r="G143" i="4" s="1"/>
  <c r="H143" i="4" s="1"/>
  <c r="E144" i="4"/>
  <c r="P144" i="4"/>
  <c r="U143" i="4"/>
  <c r="S143" i="4"/>
  <c r="Q143" i="4"/>
  <c r="T143" i="4"/>
  <c r="R143" i="4"/>
  <c r="Q139" i="3"/>
  <c r="R139" i="3"/>
  <c r="M140" i="3"/>
  <c r="P139" i="3"/>
  <c r="O139" i="3"/>
  <c r="N139" i="3"/>
  <c r="B140" i="3"/>
  <c r="D139" i="3"/>
  <c r="E139" i="3" s="1"/>
  <c r="C140" i="3" s="1"/>
  <c r="F144" i="4" l="1"/>
  <c r="T144" i="4"/>
  <c r="R144" i="4"/>
  <c r="P145" i="4"/>
  <c r="U144" i="4"/>
  <c r="S144" i="4"/>
  <c r="Q144" i="4"/>
  <c r="E145" i="4"/>
  <c r="G144" i="4"/>
  <c r="H144" i="4" s="1"/>
  <c r="R140" i="3"/>
  <c r="Q140" i="3"/>
  <c r="M141" i="3"/>
  <c r="P140" i="3"/>
  <c r="N140" i="3"/>
  <c r="O140" i="3"/>
  <c r="B141" i="3"/>
  <c r="D140" i="3"/>
  <c r="E140" i="3" s="1"/>
  <c r="C141" i="3" s="1"/>
  <c r="F145" i="4" l="1"/>
  <c r="G145" i="4" s="1"/>
  <c r="H145" i="4" s="1"/>
  <c r="E146" i="4"/>
  <c r="P146" i="4"/>
  <c r="U145" i="4"/>
  <c r="S145" i="4"/>
  <c r="Q145" i="4"/>
  <c r="T145" i="4"/>
  <c r="R145" i="4"/>
  <c r="Q141" i="3"/>
  <c r="R141" i="3"/>
  <c r="M142" i="3"/>
  <c r="P141" i="3"/>
  <c r="O141" i="3"/>
  <c r="N141" i="3"/>
  <c r="B142" i="3"/>
  <c r="D141" i="3"/>
  <c r="E141" i="3" s="1"/>
  <c r="C142" i="3" s="1"/>
  <c r="F146" i="4" l="1"/>
  <c r="T146" i="4"/>
  <c r="R146" i="4"/>
  <c r="P147" i="4"/>
  <c r="U146" i="4"/>
  <c r="S146" i="4"/>
  <c r="Q146" i="4"/>
  <c r="E147" i="4"/>
  <c r="G146" i="4"/>
  <c r="H146" i="4" s="1"/>
  <c r="R142" i="3"/>
  <c r="Q142" i="3"/>
  <c r="M143" i="3"/>
  <c r="P142" i="3"/>
  <c r="N142" i="3"/>
  <c r="O142" i="3"/>
  <c r="B143" i="3"/>
  <c r="D142" i="3"/>
  <c r="E142" i="3" s="1"/>
  <c r="C143" i="3" s="1"/>
  <c r="F147" i="4" l="1"/>
  <c r="G147" i="4" s="1"/>
  <c r="H147" i="4" s="1"/>
  <c r="E148" i="4"/>
  <c r="P148" i="4"/>
  <c r="U147" i="4"/>
  <c r="S147" i="4"/>
  <c r="Q147" i="4"/>
  <c r="T147" i="4"/>
  <c r="R147" i="4"/>
  <c r="Q143" i="3"/>
  <c r="R143" i="3"/>
  <c r="M144" i="3"/>
  <c r="P143" i="3"/>
  <c r="O143" i="3"/>
  <c r="N143" i="3"/>
  <c r="B144" i="3"/>
  <c r="D143" i="3"/>
  <c r="E143" i="3" s="1"/>
  <c r="C144" i="3" s="1"/>
  <c r="F148" i="4" l="1"/>
  <c r="T148" i="4"/>
  <c r="R148" i="4"/>
  <c r="P149" i="4"/>
  <c r="U148" i="4"/>
  <c r="S148" i="4"/>
  <c r="Q148" i="4"/>
  <c r="E149" i="4"/>
  <c r="G148" i="4"/>
  <c r="H148" i="4" s="1"/>
  <c r="R144" i="3"/>
  <c r="Q144" i="3"/>
  <c r="M145" i="3"/>
  <c r="P144" i="3"/>
  <c r="O144" i="3"/>
  <c r="N144" i="3"/>
  <c r="B145" i="3"/>
  <c r="D144" i="3"/>
  <c r="E144" i="3" s="1"/>
  <c r="C145" i="3" s="1"/>
  <c r="F149" i="4" l="1"/>
  <c r="G149" i="4" s="1"/>
  <c r="H149" i="4" s="1"/>
  <c r="E150" i="4"/>
  <c r="P150" i="4"/>
  <c r="U149" i="4"/>
  <c r="S149" i="4"/>
  <c r="Q149" i="4"/>
  <c r="T149" i="4"/>
  <c r="R149" i="4"/>
  <c r="Q145" i="3"/>
  <c r="R145" i="3"/>
  <c r="M146" i="3"/>
  <c r="P145" i="3"/>
  <c r="O145" i="3"/>
  <c r="N145" i="3"/>
  <c r="B146" i="3"/>
  <c r="D145" i="3"/>
  <c r="E145" i="3" s="1"/>
  <c r="C146" i="3" s="1"/>
  <c r="F150" i="4" l="1"/>
  <c r="T150" i="4"/>
  <c r="R150" i="4"/>
  <c r="P151" i="4"/>
  <c r="U150" i="4"/>
  <c r="S150" i="4"/>
  <c r="Q150" i="4"/>
  <c r="E151" i="4"/>
  <c r="G150" i="4"/>
  <c r="H150" i="4" s="1"/>
  <c r="R146" i="3"/>
  <c r="Q146" i="3"/>
  <c r="M147" i="3"/>
  <c r="P146" i="3"/>
  <c r="O146" i="3"/>
  <c r="N146" i="3"/>
  <c r="B147" i="3"/>
  <c r="D146" i="3"/>
  <c r="E146" i="3" s="1"/>
  <c r="C147" i="3" s="1"/>
  <c r="F151" i="4" l="1"/>
  <c r="G151" i="4" s="1"/>
  <c r="H151" i="4" s="1"/>
  <c r="E152" i="4"/>
  <c r="P152" i="4"/>
  <c r="U151" i="4"/>
  <c r="S151" i="4"/>
  <c r="Q151" i="4"/>
  <c r="T151" i="4"/>
  <c r="R151" i="4"/>
  <c r="Q147" i="3"/>
  <c r="R147" i="3"/>
  <c r="M148" i="3"/>
  <c r="P147" i="3"/>
  <c r="O147" i="3"/>
  <c r="N147" i="3"/>
  <c r="B148" i="3"/>
  <c r="D147" i="3"/>
  <c r="E147" i="3" s="1"/>
  <c r="C148" i="3" s="1"/>
  <c r="F152" i="4" l="1"/>
  <c r="T152" i="4"/>
  <c r="R152" i="4"/>
  <c r="P153" i="4"/>
  <c r="U152" i="4"/>
  <c r="S152" i="4"/>
  <c r="Q152" i="4"/>
  <c r="G152" i="4"/>
  <c r="H152" i="4" s="1"/>
  <c r="R148" i="3"/>
  <c r="Q148" i="3"/>
  <c r="M149" i="3"/>
  <c r="P148" i="3"/>
  <c r="O148" i="3"/>
  <c r="N148" i="3"/>
  <c r="B149" i="3"/>
  <c r="D148" i="3"/>
  <c r="E148" i="3" s="1"/>
  <c r="C149" i="3" s="1"/>
  <c r="F153" i="4" l="1"/>
  <c r="G153" i="4" s="1"/>
  <c r="H153" i="4" s="1"/>
  <c r="E154" i="4"/>
  <c r="P154" i="4"/>
  <c r="U153" i="4"/>
  <c r="S153" i="4"/>
  <c r="Q153" i="4"/>
  <c r="T153" i="4"/>
  <c r="R153" i="4"/>
  <c r="Q149" i="3"/>
  <c r="R149" i="3"/>
  <c r="M150" i="3"/>
  <c r="P149" i="3"/>
  <c r="O149" i="3"/>
  <c r="N149" i="3"/>
  <c r="B150" i="3"/>
  <c r="D149" i="3"/>
  <c r="E149" i="3" s="1"/>
  <c r="C150" i="3" s="1"/>
  <c r="F154" i="4" l="1"/>
  <c r="T154" i="4"/>
  <c r="R154" i="4"/>
  <c r="P155" i="4"/>
  <c r="U154" i="4"/>
  <c r="S154" i="4"/>
  <c r="Q154" i="4"/>
  <c r="E155" i="4"/>
  <c r="G154" i="4"/>
  <c r="H154" i="4" s="1"/>
  <c r="R150" i="3"/>
  <c r="Q150" i="3"/>
  <c r="M151" i="3"/>
  <c r="P150" i="3"/>
  <c r="O150" i="3"/>
  <c r="N150" i="3"/>
  <c r="B151" i="3"/>
  <c r="D150" i="3"/>
  <c r="E150" i="3" s="1"/>
  <c r="C151" i="3" s="1"/>
  <c r="F155" i="4" l="1"/>
  <c r="G155" i="4" s="1"/>
  <c r="H155" i="4" s="1"/>
  <c r="E156" i="4"/>
  <c r="P156" i="4"/>
  <c r="U155" i="4"/>
  <c r="S155" i="4"/>
  <c r="Q155" i="4"/>
  <c r="T155" i="4"/>
  <c r="R155" i="4"/>
  <c r="Q151" i="3"/>
  <c r="R151" i="3"/>
  <c r="M152" i="3"/>
  <c r="P151" i="3"/>
  <c r="O151" i="3"/>
  <c r="N151" i="3"/>
  <c r="B152" i="3"/>
  <c r="D151" i="3"/>
  <c r="E151" i="3" s="1"/>
  <c r="C152" i="3" s="1"/>
  <c r="F156" i="4" l="1"/>
  <c r="T156" i="4"/>
  <c r="R156" i="4"/>
  <c r="P157" i="4"/>
  <c r="U156" i="4"/>
  <c r="S156" i="4"/>
  <c r="Q156" i="4"/>
  <c r="E157" i="4"/>
  <c r="G156" i="4"/>
  <c r="H156" i="4" s="1"/>
  <c r="R152" i="3"/>
  <c r="Q152" i="3"/>
  <c r="M153" i="3"/>
  <c r="P152" i="3"/>
  <c r="O152" i="3"/>
  <c r="N152" i="3"/>
  <c r="B153" i="3"/>
  <c r="D152" i="3"/>
  <c r="E152" i="3" s="1"/>
  <c r="C153" i="3" s="1"/>
  <c r="F157" i="4" l="1"/>
  <c r="G157" i="4" s="1"/>
  <c r="H157" i="4" s="1"/>
  <c r="E158" i="4"/>
  <c r="P158" i="4"/>
  <c r="U157" i="4"/>
  <c r="S157" i="4"/>
  <c r="Q157" i="4"/>
  <c r="T157" i="4"/>
  <c r="R157" i="4"/>
  <c r="Q153" i="3"/>
  <c r="R153" i="3"/>
  <c r="M154" i="3"/>
  <c r="P153" i="3"/>
  <c r="O153" i="3"/>
  <c r="N153" i="3"/>
  <c r="B154" i="3"/>
  <c r="D153" i="3"/>
  <c r="E153" i="3" s="1"/>
  <c r="C154" i="3" s="1"/>
  <c r="F158" i="4" l="1"/>
  <c r="T158" i="4"/>
  <c r="R158" i="4"/>
  <c r="P159" i="4"/>
  <c r="U158" i="4"/>
  <c r="S158" i="4"/>
  <c r="Q158" i="4"/>
  <c r="E159" i="4"/>
  <c r="G158" i="4"/>
  <c r="H158" i="4" s="1"/>
  <c r="R154" i="3"/>
  <c r="Q154" i="3"/>
  <c r="M155" i="3"/>
  <c r="P154" i="3"/>
  <c r="O154" i="3"/>
  <c r="N154" i="3"/>
  <c r="B155" i="3"/>
  <c r="D154" i="3"/>
  <c r="E154" i="3" s="1"/>
  <c r="C155" i="3" s="1"/>
  <c r="F159" i="4" l="1"/>
  <c r="G159" i="4" s="1"/>
  <c r="H159" i="4" s="1"/>
  <c r="E160" i="4"/>
  <c r="P160" i="4"/>
  <c r="U159" i="4"/>
  <c r="S159" i="4"/>
  <c r="Q159" i="4"/>
  <c r="T159" i="4"/>
  <c r="R159" i="4"/>
  <c r="Q155" i="3"/>
  <c r="R155" i="3"/>
  <c r="M156" i="3"/>
  <c r="P155" i="3"/>
  <c r="O155" i="3"/>
  <c r="N155" i="3"/>
  <c r="B156" i="3"/>
  <c r="D155" i="3"/>
  <c r="E155" i="3" s="1"/>
  <c r="C156" i="3" s="1"/>
  <c r="F160" i="4" l="1"/>
  <c r="T160" i="4"/>
  <c r="R160" i="4"/>
  <c r="P161" i="4"/>
  <c r="U160" i="4"/>
  <c r="S160" i="4"/>
  <c r="Q160" i="4"/>
  <c r="E161" i="4"/>
  <c r="G160" i="4"/>
  <c r="H160" i="4" s="1"/>
  <c r="R156" i="3"/>
  <c r="Q156" i="3"/>
  <c r="M157" i="3"/>
  <c r="P156" i="3"/>
  <c r="O156" i="3"/>
  <c r="N156" i="3"/>
  <c r="B157" i="3"/>
  <c r="D156" i="3"/>
  <c r="E156" i="3" s="1"/>
  <c r="C157" i="3" s="1"/>
  <c r="F161" i="4" l="1"/>
  <c r="G161" i="4" s="1"/>
  <c r="H161" i="4" s="1"/>
  <c r="E162" i="4"/>
  <c r="P162" i="4"/>
  <c r="U161" i="4"/>
  <c r="S161" i="4"/>
  <c r="Q161" i="4"/>
  <c r="T161" i="4"/>
  <c r="R161" i="4"/>
  <c r="Q157" i="3"/>
  <c r="R157" i="3"/>
  <c r="M158" i="3"/>
  <c r="P157" i="3"/>
  <c r="O157" i="3"/>
  <c r="N157" i="3"/>
  <c r="B158" i="3"/>
  <c r="D157" i="3"/>
  <c r="E157" i="3" s="1"/>
  <c r="C158" i="3" s="1"/>
  <c r="F162" i="4" l="1"/>
  <c r="T162" i="4"/>
  <c r="R162" i="4"/>
  <c r="P163" i="4"/>
  <c r="U162" i="4"/>
  <c r="S162" i="4"/>
  <c r="Q162" i="4"/>
  <c r="E163" i="4"/>
  <c r="G162" i="4"/>
  <c r="H162" i="4" s="1"/>
  <c r="R158" i="3"/>
  <c r="Q158" i="3"/>
  <c r="M159" i="3"/>
  <c r="P158" i="3"/>
  <c r="O158" i="3"/>
  <c r="N158" i="3"/>
  <c r="B159" i="3"/>
  <c r="D158" i="3"/>
  <c r="E158" i="3" s="1"/>
  <c r="C159" i="3" s="1"/>
  <c r="F163" i="4" l="1"/>
  <c r="G163" i="4" s="1"/>
  <c r="H163" i="4" s="1"/>
  <c r="E164" i="4"/>
  <c r="P164" i="4"/>
  <c r="U163" i="4"/>
  <c r="S163" i="4"/>
  <c r="Q163" i="4"/>
  <c r="T163" i="4"/>
  <c r="R163" i="4"/>
  <c r="Q159" i="3"/>
  <c r="R159" i="3"/>
  <c r="M160" i="3"/>
  <c r="P159" i="3"/>
  <c r="O159" i="3"/>
  <c r="N159" i="3"/>
  <c r="B160" i="3"/>
  <c r="D159" i="3"/>
  <c r="E159" i="3" s="1"/>
  <c r="C160" i="3" s="1"/>
  <c r="F164" i="4" l="1"/>
  <c r="T164" i="4"/>
  <c r="R164" i="4"/>
  <c r="P165" i="4"/>
  <c r="U164" i="4"/>
  <c r="S164" i="4"/>
  <c r="Q164" i="4"/>
  <c r="E165" i="4"/>
  <c r="G164" i="4"/>
  <c r="H164" i="4" s="1"/>
  <c r="R160" i="3"/>
  <c r="Q160" i="3"/>
  <c r="M161" i="3"/>
  <c r="P160" i="3"/>
  <c r="O160" i="3"/>
  <c r="N160" i="3"/>
  <c r="B161" i="3"/>
  <c r="D160" i="3"/>
  <c r="E160" i="3" s="1"/>
  <c r="C161" i="3" s="1"/>
  <c r="F165" i="4" l="1"/>
  <c r="G165" i="4" s="1"/>
  <c r="H165" i="4" s="1"/>
  <c r="E166" i="4"/>
  <c r="P166" i="4"/>
  <c r="U165" i="4"/>
  <c r="S165" i="4"/>
  <c r="Q165" i="4"/>
  <c r="T165" i="4"/>
  <c r="R165" i="4"/>
  <c r="Q161" i="3"/>
  <c r="R161" i="3"/>
  <c r="M162" i="3"/>
  <c r="P161" i="3"/>
  <c r="O161" i="3"/>
  <c r="N161" i="3"/>
  <c r="B162" i="3"/>
  <c r="D161" i="3"/>
  <c r="E161" i="3" s="1"/>
  <c r="C162" i="3" s="1"/>
  <c r="F166" i="4" l="1"/>
  <c r="T166" i="4"/>
  <c r="R166" i="4"/>
  <c r="P167" i="4"/>
  <c r="U166" i="4"/>
  <c r="S166" i="4"/>
  <c r="Q166" i="4"/>
  <c r="E167" i="4"/>
  <c r="G166" i="4"/>
  <c r="H166" i="4" s="1"/>
  <c r="R162" i="3"/>
  <c r="Q162" i="3"/>
  <c r="M163" i="3"/>
  <c r="P162" i="3"/>
  <c r="O162" i="3"/>
  <c r="N162" i="3"/>
  <c r="B163" i="3"/>
  <c r="D162" i="3"/>
  <c r="E162" i="3" s="1"/>
  <c r="C163" i="3" s="1"/>
  <c r="F167" i="4" l="1"/>
  <c r="G167" i="4" s="1"/>
  <c r="H167" i="4" s="1"/>
  <c r="E168" i="4"/>
  <c r="P168" i="4"/>
  <c r="U167" i="4"/>
  <c r="S167" i="4"/>
  <c r="Q167" i="4"/>
  <c r="T167" i="4"/>
  <c r="R167" i="4"/>
  <c r="Q163" i="3"/>
  <c r="R163" i="3"/>
  <c r="M164" i="3"/>
  <c r="P163" i="3"/>
  <c r="O163" i="3"/>
  <c r="N163" i="3"/>
  <c r="B164" i="3"/>
  <c r="D163" i="3"/>
  <c r="E163" i="3" s="1"/>
  <c r="C164" i="3" s="1"/>
  <c r="F168" i="4" l="1"/>
  <c r="T168" i="4"/>
  <c r="R168" i="4"/>
  <c r="P169" i="4"/>
  <c r="U168" i="4"/>
  <c r="S168" i="4"/>
  <c r="Q168" i="4"/>
  <c r="E169" i="4"/>
  <c r="G168" i="4"/>
  <c r="H168" i="4" s="1"/>
  <c r="R164" i="3"/>
  <c r="Q164" i="3"/>
  <c r="M165" i="3"/>
  <c r="P164" i="3"/>
  <c r="O164" i="3"/>
  <c r="N164" i="3"/>
  <c r="B165" i="3"/>
  <c r="D164" i="3"/>
  <c r="E164" i="3" s="1"/>
  <c r="C165" i="3" s="1"/>
  <c r="F169" i="4" l="1"/>
  <c r="G169" i="4" s="1"/>
  <c r="H169" i="4" s="1"/>
  <c r="E170" i="4"/>
  <c r="P170" i="4"/>
  <c r="U169" i="4"/>
  <c r="S169" i="4"/>
  <c r="Q169" i="4"/>
  <c r="T169" i="4"/>
  <c r="R169" i="4"/>
  <c r="Q165" i="3"/>
  <c r="R165" i="3"/>
  <c r="M166" i="3"/>
  <c r="P165" i="3"/>
  <c r="O165" i="3"/>
  <c r="N165" i="3"/>
  <c r="B166" i="3"/>
  <c r="D165" i="3"/>
  <c r="E165" i="3" s="1"/>
  <c r="C166" i="3" s="1"/>
  <c r="F170" i="4" l="1"/>
  <c r="T170" i="4"/>
  <c r="R170" i="4"/>
  <c r="P171" i="4"/>
  <c r="U170" i="4"/>
  <c r="S170" i="4"/>
  <c r="Q170" i="4"/>
  <c r="E171" i="4"/>
  <c r="G170" i="4"/>
  <c r="H170" i="4" s="1"/>
  <c r="R166" i="3"/>
  <c r="Q166" i="3"/>
  <c r="M167" i="3"/>
  <c r="P166" i="3"/>
  <c r="O166" i="3"/>
  <c r="N166" i="3"/>
  <c r="B167" i="3"/>
  <c r="D166" i="3"/>
  <c r="E166" i="3" s="1"/>
  <c r="C167" i="3" s="1"/>
  <c r="F171" i="4" l="1"/>
  <c r="G171" i="4" s="1"/>
  <c r="H171" i="4" s="1"/>
  <c r="E172" i="4"/>
  <c r="P172" i="4"/>
  <c r="U171" i="4"/>
  <c r="S171" i="4"/>
  <c r="Q171" i="4"/>
  <c r="T171" i="4"/>
  <c r="R171" i="4"/>
  <c r="Q167" i="3"/>
  <c r="R167" i="3"/>
  <c r="M168" i="3"/>
  <c r="P167" i="3"/>
  <c r="O167" i="3"/>
  <c r="N167" i="3"/>
  <c r="B168" i="3"/>
  <c r="D167" i="3"/>
  <c r="E167" i="3" s="1"/>
  <c r="C168" i="3" s="1"/>
  <c r="F172" i="4" l="1"/>
  <c r="T172" i="4"/>
  <c r="R172" i="4"/>
  <c r="P173" i="4"/>
  <c r="U172" i="4"/>
  <c r="S172" i="4"/>
  <c r="Q172" i="4"/>
  <c r="E173" i="4"/>
  <c r="G172" i="4"/>
  <c r="H172" i="4" s="1"/>
  <c r="R168" i="3"/>
  <c r="Q168" i="3"/>
  <c r="M169" i="3"/>
  <c r="P168" i="3"/>
  <c r="O168" i="3"/>
  <c r="N168" i="3"/>
  <c r="B169" i="3"/>
  <c r="D168" i="3"/>
  <c r="E168" i="3" s="1"/>
  <c r="C169" i="3" s="1"/>
  <c r="F173" i="4" l="1"/>
  <c r="G173" i="4" s="1"/>
  <c r="H173" i="4" s="1"/>
  <c r="P174" i="4"/>
  <c r="U173" i="4"/>
  <c r="S173" i="4"/>
  <c r="Q173" i="4"/>
  <c r="T173" i="4"/>
  <c r="R173" i="4"/>
  <c r="Q169" i="3"/>
  <c r="R169" i="3"/>
  <c r="M170" i="3"/>
  <c r="P169" i="3"/>
  <c r="O169" i="3"/>
  <c r="N169" i="3"/>
  <c r="B170" i="3"/>
  <c r="D169" i="3"/>
  <c r="E169" i="3" s="1"/>
  <c r="C170" i="3" s="1"/>
  <c r="F174" i="4" l="1"/>
  <c r="T174" i="4"/>
  <c r="P175" i="4"/>
  <c r="U174" i="4"/>
  <c r="R174" i="4"/>
  <c r="S174" i="4"/>
  <c r="Q174" i="4"/>
  <c r="E175" i="4"/>
  <c r="G174" i="4"/>
  <c r="H174" i="4" s="1"/>
  <c r="R170" i="3"/>
  <c r="Q170" i="3"/>
  <c r="M171" i="3"/>
  <c r="P170" i="3"/>
  <c r="O170" i="3"/>
  <c r="N170" i="3"/>
  <c r="B171" i="3"/>
  <c r="D170" i="3"/>
  <c r="E170" i="3" s="1"/>
  <c r="C171" i="3" s="1"/>
  <c r="F175" i="4" l="1"/>
  <c r="G175" i="4" s="1"/>
  <c r="H175" i="4" s="1"/>
  <c r="E176" i="4"/>
  <c r="P176" i="4"/>
  <c r="U175" i="4"/>
  <c r="S175" i="4"/>
  <c r="Q175" i="4"/>
  <c r="T175" i="4"/>
  <c r="R175" i="4"/>
  <c r="Q171" i="3"/>
  <c r="R171" i="3"/>
  <c r="M172" i="3"/>
  <c r="P171" i="3"/>
  <c r="O171" i="3"/>
  <c r="N171" i="3"/>
  <c r="B172" i="3"/>
  <c r="D171" i="3"/>
  <c r="E171" i="3" s="1"/>
  <c r="C172" i="3" s="1"/>
  <c r="F176" i="4" l="1"/>
  <c r="T176" i="4"/>
  <c r="R176" i="4"/>
  <c r="P177" i="4"/>
  <c r="U176" i="4"/>
  <c r="S176" i="4"/>
  <c r="Q176" i="4"/>
  <c r="E177" i="4"/>
  <c r="G176" i="4"/>
  <c r="H176" i="4" s="1"/>
  <c r="R172" i="3"/>
  <c r="Q172" i="3"/>
  <c r="M173" i="3"/>
  <c r="P172" i="3"/>
  <c r="O172" i="3"/>
  <c r="N172" i="3"/>
  <c r="B173" i="3"/>
  <c r="D172" i="3"/>
  <c r="E172" i="3" s="1"/>
  <c r="F177" i="4" l="1"/>
  <c r="G177" i="4" s="1"/>
  <c r="H177" i="4" s="1"/>
  <c r="E178" i="4"/>
  <c r="P178" i="4"/>
  <c r="U177" i="4"/>
  <c r="S177" i="4"/>
  <c r="Q177" i="4"/>
  <c r="T177" i="4"/>
  <c r="R177" i="4"/>
  <c r="Q173" i="3"/>
  <c r="R173" i="3"/>
  <c r="M174" i="3"/>
  <c r="P173" i="3"/>
  <c r="O173" i="3"/>
  <c r="N173" i="3"/>
  <c r="B174" i="3"/>
  <c r="C173" i="3"/>
  <c r="D173" i="3" s="1"/>
  <c r="E173" i="3" s="1"/>
  <c r="F178" i="4" l="1"/>
  <c r="T178" i="4"/>
  <c r="R178" i="4"/>
  <c r="P179" i="4"/>
  <c r="U178" i="4"/>
  <c r="S178" i="4"/>
  <c r="Q178" i="4"/>
  <c r="E179" i="4"/>
  <c r="G178" i="4"/>
  <c r="H178" i="4" s="1"/>
  <c r="R174" i="3"/>
  <c r="Q174" i="3"/>
  <c r="M175" i="3"/>
  <c r="P174" i="3"/>
  <c r="O174" i="3"/>
  <c r="N174" i="3"/>
  <c r="C174" i="3"/>
  <c r="D174" i="3" s="1"/>
  <c r="E174" i="3" s="1"/>
  <c r="B175" i="3"/>
  <c r="F179" i="4" l="1"/>
  <c r="G179" i="4" s="1"/>
  <c r="H179" i="4" s="1"/>
  <c r="E180" i="4"/>
  <c r="P180" i="4"/>
  <c r="U179" i="4"/>
  <c r="S179" i="4"/>
  <c r="Q179" i="4"/>
  <c r="T179" i="4"/>
  <c r="R179" i="4"/>
  <c r="Q175" i="3"/>
  <c r="R175" i="3"/>
  <c r="M176" i="3"/>
  <c r="P175" i="3"/>
  <c r="O175" i="3"/>
  <c r="N175" i="3"/>
  <c r="C175" i="3"/>
  <c r="D175" i="3" s="1"/>
  <c r="E175" i="3" s="1"/>
  <c r="B176" i="3"/>
  <c r="F180" i="4" l="1"/>
  <c r="T180" i="4"/>
  <c r="R180" i="4"/>
  <c r="P181" i="4"/>
  <c r="U180" i="4"/>
  <c r="S180" i="4"/>
  <c r="Q180" i="4"/>
  <c r="E181" i="4"/>
  <c r="G180" i="4"/>
  <c r="H180" i="4" s="1"/>
  <c r="R176" i="3"/>
  <c r="Q176" i="3"/>
  <c r="M177" i="3"/>
  <c r="P176" i="3"/>
  <c r="O176" i="3"/>
  <c r="N176" i="3"/>
  <c r="C176" i="3"/>
  <c r="D176" i="3" s="1"/>
  <c r="E176" i="3" s="1"/>
  <c r="B177" i="3"/>
  <c r="F181" i="4" l="1"/>
  <c r="G181" i="4" s="1"/>
  <c r="H181" i="4" s="1"/>
  <c r="E182" i="4"/>
  <c r="P182" i="4"/>
  <c r="U181" i="4"/>
  <c r="S181" i="4"/>
  <c r="Q181" i="4"/>
  <c r="T181" i="4"/>
  <c r="R181" i="4"/>
  <c r="Q177" i="3"/>
  <c r="R177" i="3"/>
  <c r="M178" i="3"/>
  <c r="P177" i="3"/>
  <c r="O177" i="3"/>
  <c r="N177" i="3"/>
  <c r="C177" i="3"/>
  <c r="D177" i="3" s="1"/>
  <c r="E177" i="3" s="1"/>
  <c r="B178" i="3"/>
  <c r="F182" i="4" l="1"/>
  <c r="T182" i="4"/>
  <c r="R182" i="4"/>
  <c r="P183" i="4"/>
  <c r="U182" i="4"/>
  <c r="S182" i="4"/>
  <c r="Q182" i="4"/>
  <c r="E183" i="4"/>
  <c r="G182" i="4"/>
  <c r="H182" i="4" s="1"/>
  <c r="R178" i="3"/>
  <c r="Q178" i="3"/>
  <c r="M179" i="3"/>
  <c r="P178" i="3"/>
  <c r="O178" i="3"/>
  <c r="N178" i="3"/>
  <c r="C178" i="3"/>
  <c r="D178" i="3" s="1"/>
  <c r="E178" i="3" s="1"/>
  <c r="B179" i="3"/>
  <c r="F183" i="4" l="1"/>
  <c r="G183" i="4" s="1"/>
  <c r="H183" i="4" s="1"/>
  <c r="E184" i="4"/>
  <c r="P184" i="4"/>
  <c r="U183" i="4"/>
  <c r="S183" i="4"/>
  <c r="Q183" i="4"/>
  <c r="T183" i="4"/>
  <c r="R183" i="4"/>
  <c r="Q179" i="3"/>
  <c r="R179" i="3"/>
  <c r="M180" i="3"/>
  <c r="P179" i="3"/>
  <c r="O179" i="3"/>
  <c r="N179" i="3"/>
  <c r="C179" i="3"/>
  <c r="D179" i="3" s="1"/>
  <c r="E179" i="3" s="1"/>
  <c r="B180" i="3"/>
  <c r="F184" i="4" l="1"/>
  <c r="T184" i="4"/>
  <c r="R184" i="4"/>
  <c r="P185" i="4"/>
  <c r="U184" i="4"/>
  <c r="S184" i="4"/>
  <c r="Q184" i="4"/>
  <c r="E185" i="4"/>
  <c r="G184" i="4"/>
  <c r="H184" i="4" s="1"/>
  <c r="R180" i="3"/>
  <c r="Q180" i="3"/>
  <c r="M181" i="3"/>
  <c r="P180" i="3"/>
  <c r="O180" i="3"/>
  <c r="N180" i="3"/>
  <c r="C180" i="3"/>
  <c r="D180" i="3" s="1"/>
  <c r="E180" i="3" s="1"/>
  <c r="B181" i="3"/>
  <c r="F185" i="4" l="1"/>
  <c r="G185" i="4" s="1"/>
  <c r="H185" i="4" s="1"/>
  <c r="E186" i="4"/>
  <c r="P186" i="4"/>
  <c r="U185" i="4"/>
  <c r="S185" i="4"/>
  <c r="Q185" i="4"/>
  <c r="T185" i="4"/>
  <c r="R185" i="4"/>
  <c r="Q181" i="3"/>
  <c r="R181" i="3"/>
  <c r="M182" i="3"/>
  <c r="P181" i="3"/>
  <c r="O181" i="3"/>
  <c r="N181" i="3"/>
  <c r="C181" i="3"/>
  <c r="D181" i="3" s="1"/>
  <c r="E181" i="3" s="1"/>
  <c r="B182" i="3"/>
  <c r="F186" i="4" l="1"/>
  <c r="T186" i="4"/>
  <c r="R186" i="4"/>
  <c r="P187" i="4"/>
  <c r="U186" i="4"/>
  <c r="S186" i="4"/>
  <c r="Q186" i="4"/>
  <c r="E187" i="4"/>
  <c r="G186" i="4"/>
  <c r="H186" i="4" s="1"/>
  <c r="R182" i="3"/>
  <c r="Q182" i="3"/>
  <c r="M183" i="3"/>
  <c r="P182" i="3"/>
  <c r="O182" i="3"/>
  <c r="N182" i="3"/>
  <c r="C182" i="3"/>
  <c r="D182" i="3" s="1"/>
  <c r="E182" i="3" s="1"/>
  <c r="B183" i="3"/>
  <c r="F187" i="4" l="1"/>
  <c r="G187" i="4" s="1"/>
  <c r="H187" i="4" s="1"/>
  <c r="E188" i="4"/>
  <c r="P188" i="4"/>
  <c r="U187" i="4"/>
  <c r="S187" i="4"/>
  <c r="Q187" i="4"/>
  <c r="T187" i="4"/>
  <c r="R187" i="4"/>
  <c r="Q183" i="3"/>
  <c r="R183" i="3"/>
  <c r="M184" i="3"/>
  <c r="P183" i="3"/>
  <c r="O183" i="3"/>
  <c r="N183" i="3"/>
  <c r="C183" i="3"/>
  <c r="D183" i="3" s="1"/>
  <c r="E183" i="3" s="1"/>
  <c r="B184" i="3"/>
  <c r="F188" i="4" l="1"/>
  <c r="T188" i="4"/>
  <c r="R188" i="4"/>
  <c r="P189" i="4"/>
  <c r="U188" i="4"/>
  <c r="S188" i="4"/>
  <c r="Q188" i="4"/>
  <c r="G188" i="4"/>
  <c r="H188" i="4" s="1"/>
  <c r="R184" i="3"/>
  <c r="Q184" i="3"/>
  <c r="M185" i="3"/>
  <c r="P184" i="3"/>
  <c r="O184" i="3"/>
  <c r="N184" i="3"/>
  <c r="C184" i="3"/>
  <c r="D184" i="3" s="1"/>
  <c r="E184" i="3" s="1"/>
  <c r="B185" i="3"/>
  <c r="F189" i="4" l="1"/>
  <c r="G189" i="4" s="1"/>
  <c r="H189" i="4" s="1"/>
  <c r="E190" i="4"/>
  <c r="P190" i="4"/>
  <c r="U189" i="4"/>
  <c r="S189" i="4"/>
  <c r="Q189" i="4"/>
  <c r="T189" i="4"/>
  <c r="R189" i="4"/>
  <c r="Q185" i="3"/>
  <c r="R185" i="3"/>
  <c r="M186" i="3"/>
  <c r="P185" i="3"/>
  <c r="O185" i="3"/>
  <c r="N185" i="3"/>
  <c r="C185" i="3"/>
  <c r="D185" i="3" s="1"/>
  <c r="E185" i="3" s="1"/>
  <c r="C186" i="3" s="1"/>
  <c r="B186" i="3"/>
  <c r="F190" i="4" l="1"/>
  <c r="T190" i="4"/>
  <c r="R190" i="4"/>
  <c r="P191" i="4"/>
  <c r="U190" i="4"/>
  <c r="S190" i="4"/>
  <c r="Q190" i="4"/>
  <c r="E191" i="4"/>
  <c r="G190" i="4"/>
  <c r="H190" i="4" s="1"/>
  <c r="R186" i="3"/>
  <c r="Q186" i="3"/>
  <c r="M187" i="3"/>
  <c r="P186" i="3"/>
  <c r="O186" i="3"/>
  <c r="N186" i="3"/>
  <c r="B187" i="3"/>
  <c r="D186" i="3"/>
  <c r="E186" i="3" s="1"/>
  <c r="F191" i="4" l="1"/>
  <c r="G191" i="4" s="1"/>
  <c r="H191" i="4" s="1"/>
  <c r="E192" i="4"/>
  <c r="P192" i="4"/>
  <c r="U191" i="4"/>
  <c r="S191" i="4"/>
  <c r="Q191" i="4"/>
  <c r="T191" i="4"/>
  <c r="R191" i="4"/>
  <c r="Q187" i="3"/>
  <c r="R187" i="3"/>
  <c r="M188" i="3"/>
  <c r="P187" i="3"/>
  <c r="O187" i="3"/>
  <c r="N187" i="3"/>
  <c r="B188" i="3"/>
  <c r="C187" i="3"/>
  <c r="D187" i="3" s="1"/>
  <c r="E187" i="3" s="1"/>
  <c r="F192" i="4" l="1"/>
  <c r="T192" i="4"/>
  <c r="R192" i="4"/>
  <c r="P193" i="4"/>
  <c r="U192" i="4"/>
  <c r="S192" i="4"/>
  <c r="Q192" i="4"/>
  <c r="E193" i="4"/>
  <c r="G192" i="4"/>
  <c r="H192" i="4" s="1"/>
  <c r="R188" i="3"/>
  <c r="Q188" i="3"/>
  <c r="M189" i="3"/>
  <c r="P188" i="3"/>
  <c r="O188" i="3"/>
  <c r="N188" i="3"/>
  <c r="C188" i="3"/>
  <c r="D188" i="3" s="1"/>
  <c r="E188" i="3" s="1"/>
  <c r="B189" i="3"/>
  <c r="F193" i="4" l="1"/>
  <c r="G193" i="4" s="1"/>
  <c r="H193" i="4" s="1"/>
  <c r="E194" i="4"/>
  <c r="P194" i="4"/>
  <c r="U193" i="4"/>
  <c r="S193" i="4"/>
  <c r="Q193" i="4"/>
  <c r="T193" i="4"/>
  <c r="R193" i="4"/>
  <c r="Q189" i="3"/>
  <c r="R189" i="3"/>
  <c r="M190" i="3"/>
  <c r="P189" i="3"/>
  <c r="O189" i="3"/>
  <c r="N189" i="3"/>
  <c r="C189" i="3"/>
  <c r="D189" i="3" s="1"/>
  <c r="E189" i="3" s="1"/>
  <c r="B190" i="3"/>
  <c r="F194" i="4" l="1"/>
  <c r="T194" i="4"/>
  <c r="R194" i="4"/>
  <c r="P195" i="4"/>
  <c r="U194" i="4"/>
  <c r="S194" i="4"/>
  <c r="Q194" i="4"/>
  <c r="E195" i="4"/>
  <c r="G194" i="4"/>
  <c r="H194" i="4" s="1"/>
  <c r="R190" i="3"/>
  <c r="Q190" i="3"/>
  <c r="M191" i="3"/>
  <c r="P190" i="3"/>
  <c r="O190" i="3"/>
  <c r="N190" i="3"/>
  <c r="C190" i="3"/>
  <c r="D190" i="3" s="1"/>
  <c r="E190" i="3" s="1"/>
  <c r="B191" i="3"/>
  <c r="F195" i="4" l="1"/>
  <c r="G195" i="4" s="1"/>
  <c r="H195" i="4" s="1"/>
  <c r="E196" i="4"/>
  <c r="P196" i="4"/>
  <c r="U195" i="4"/>
  <c r="S195" i="4"/>
  <c r="Q195" i="4"/>
  <c r="T195" i="4"/>
  <c r="R195" i="4"/>
  <c r="Q191" i="3"/>
  <c r="R191" i="3"/>
  <c r="M192" i="3"/>
  <c r="P191" i="3"/>
  <c r="O191" i="3"/>
  <c r="N191" i="3"/>
  <c r="C191" i="3"/>
  <c r="D191" i="3" s="1"/>
  <c r="E191" i="3" s="1"/>
  <c r="B192" i="3"/>
  <c r="F196" i="4" l="1"/>
  <c r="T196" i="4"/>
  <c r="R196" i="4"/>
  <c r="P197" i="4"/>
  <c r="U196" i="4"/>
  <c r="S196" i="4"/>
  <c r="Q196" i="4"/>
  <c r="E197" i="4"/>
  <c r="G196" i="4"/>
  <c r="H196" i="4" s="1"/>
  <c r="R192" i="3"/>
  <c r="Q192" i="3"/>
  <c r="M193" i="3"/>
  <c r="P192" i="3"/>
  <c r="O192" i="3"/>
  <c r="N192" i="3"/>
  <c r="C192" i="3"/>
  <c r="D192" i="3" s="1"/>
  <c r="E192" i="3" s="1"/>
  <c r="B193" i="3"/>
  <c r="F197" i="4" l="1"/>
  <c r="G197" i="4" s="1"/>
  <c r="H197" i="4" s="1"/>
  <c r="E198" i="4"/>
  <c r="P198" i="4"/>
  <c r="U197" i="4"/>
  <c r="S197" i="4"/>
  <c r="Q197" i="4"/>
  <c r="T197" i="4"/>
  <c r="R197" i="4"/>
  <c r="Q193" i="3"/>
  <c r="R193" i="3"/>
  <c r="M194" i="3"/>
  <c r="P193" i="3"/>
  <c r="O193" i="3"/>
  <c r="N193" i="3"/>
  <c r="C193" i="3"/>
  <c r="D193" i="3" s="1"/>
  <c r="E193" i="3" s="1"/>
  <c r="B194" i="3"/>
  <c r="F198" i="4" l="1"/>
  <c r="T198" i="4"/>
  <c r="R198" i="4"/>
  <c r="P199" i="4"/>
  <c r="U198" i="4"/>
  <c r="S198" i="4"/>
  <c r="Q198" i="4"/>
  <c r="E199" i="4"/>
  <c r="G198" i="4"/>
  <c r="H198" i="4" s="1"/>
  <c r="R194" i="3"/>
  <c r="Q194" i="3"/>
  <c r="M195" i="3"/>
  <c r="P194" i="3"/>
  <c r="O194" i="3"/>
  <c r="N194" i="3"/>
  <c r="C194" i="3"/>
  <c r="D194" i="3" s="1"/>
  <c r="E194" i="3" s="1"/>
  <c r="B195" i="3"/>
  <c r="F199" i="4" l="1"/>
  <c r="G199" i="4" s="1"/>
  <c r="H199" i="4" s="1"/>
  <c r="P200" i="4"/>
  <c r="U199" i="4"/>
  <c r="S199" i="4"/>
  <c r="Q199" i="4"/>
  <c r="T199" i="4"/>
  <c r="R199" i="4"/>
  <c r="Q195" i="3"/>
  <c r="R195" i="3"/>
  <c r="M196" i="3"/>
  <c r="P195" i="3"/>
  <c r="O195" i="3"/>
  <c r="N195" i="3"/>
  <c r="C195" i="3"/>
  <c r="D195" i="3" s="1"/>
  <c r="E195" i="3" s="1"/>
  <c r="B196" i="3"/>
  <c r="F200" i="4" l="1"/>
  <c r="T200" i="4"/>
  <c r="R200" i="4"/>
  <c r="P201" i="4"/>
  <c r="U200" i="4"/>
  <c r="S200" i="4"/>
  <c r="Q200" i="4"/>
  <c r="E201" i="4"/>
  <c r="G200" i="4"/>
  <c r="H200" i="4" s="1"/>
  <c r="R196" i="3"/>
  <c r="Q196" i="3"/>
  <c r="M197" i="3"/>
  <c r="P196" i="3"/>
  <c r="O196" i="3"/>
  <c r="N196" i="3"/>
  <c r="C196" i="3"/>
  <c r="D196" i="3" s="1"/>
  <c r="E196" i="3" s="1"/>
  <c r="B197" i="3"/>
  <c r="F201" i="4" l="1"/>
  <c r="G201" i="4" s="1"/>
  <c r="H201" i="4" s="1"/>
  <c r="E202" i="4"/>
  <c r="P202" i="4"/>
  <c r="U201" i="4"/>
  <c r="S201" i="4"/>
  <c r="Q201" i="4"/>
  <c r="T201" i="4"/>
  <c r="R201" i="4"/>
  <c r="Q197" i="3"/>
  <c r="R197" i="3"/>
  <c r="M198" i="3"/>
  <c r="P197" i="3"/>
  <c r="O197" i="3"/>
  <c r="N197" i="3"/>
  <c r="C197" i="3"/>
  <c r="D197" i="3" s="1"/>
  <c r="E197" i="3" s="1"/>
  <c r="B198" i="3"/>
  <c r="F202" i="4" l="1"/>
  <c r="T202" i="4"/>
  <c r="R202" i="4"/>
  <c r="P203" i="4"/>
  <c r="U202" i="4"/>
  <c r="S202" i="4"/>
  <c r="Q202" i="4"/>
  <c r="E203" i="4"/>
  <c r="G202" i="4"/>
  <c r="H202" i="4" s="1"/>
  <c r="R198" i="3"/>
  <c r="Q198" i="3"/>
  <c r="M199" i="3"/>
  <c r="P198" i="3"/>
  <c r="O198" i="3"/>
  <c r="N198" i="3"/>
  <c r="C198" i="3"/>
  <c r="D198" i="3" s="1"/>
  <c r="E198" i="3" s="1"/>
  <c r="B199" i="3"/>
  <c r="F203" i="4" l="1"/>
  <c r="G203" i="4" s="1"/>
  <c r="H203" i="4" s="1"/>
  <c r="E204" i="4"/>
  <c r="P204" i="4"/>
  <c r="U203" i="4"/>
  <c r="S203" i="4"/>
  <c r="Q203" i="4"/>
  <c r="T203" i="4"/>
  <c r="R203" i="4"/>
  <c r="Q199" i="3"/>
  <c r="R199" i="3"/>
  <c r="M200" i="3"/>
  <c r="P199" i="3"/>
  <c r="O199" i="3"/>
  <c r="N199" i="3"/>
  <c r="C199" i="3"/>
  <c r="D199" i="3" s="1"/>
  <c r="E199" i="3" s="1"/>
  <c r="B200" i="3"/>
  <c r="F204" i="4" l="1"/>
  <c r="T204" i="4"/>
  <c r="R204" i="4"/>
  <c r="P205" i="4"/>
  <c r="U204" i="4"/>
  <c r="S204" i="4"/>
  <c r="Q204" i="4"/>
  <c r="E205" i="4"/>
  <c r="G204" i="4"/>
  <c r="H204" i="4" s="1"/>
  <c r="R200" i="3"/>
  <c r="Q200" i="3"/>
  <c r="M201" i="3"/>
  <c r="P200" i="3"/>
  <c r="O200" i="3"/>
  <c r="N200" i="3"/>
  <c r="C200" i="3"/>
  <c r="D200" i="3" s="1"/>
  <c r="E200" i="3" s="1"/>
  <c r="B201" i="3"/>
  <c r="F205" i="4" l="1"/>
  <c r="G205" i="4" s="1"/>
  <c r="H205" i="4" s="1"/>
  <c r="E206" i="4"/>
  <c r="P206" i="4"/>
  <c r="U205" i="4"/>
  <c r="S205" i="4"/>
  <c r="Q205" i="4"/>
  <c r="T205" i="4"/>
  <c r="R205" i="4"/>
  <c r="Q201" i="3"/>
  <c r="R201" i="3"/>
  <c r="M202" i="3"/>
  <c r="P201" i="3"/>
  <c r="O201" i="3"/>
  <c r="N201" i="3"/>
  <c r="C201" i="3"/>
  <c r="D201" i="3" s="1"/>
  <c r="E201" i="3" s="1"/>
  <c r="B202" i="3"/>
  <c r="F206" i="4" l="1"/>
  <c r="T206" i="4"/>
  <c r="R206" i="4"/>
  <c r="P207" i="4"/>
  <c r="U206" i="4"/>
  <c r="S206" i="4"/>
  <c r="Q206" i="4"/>
  <c r="E207" i="4"/>
  <c r="G206" i="4"/>
  <c r="H206" i="4" s="1"/>
  <c r="R202" i="3"/>
  <c r="Q202" i="3"/>
  <c r="M203" i="3"/>
  <c r="P202" i="3"/>
  <c r="O202" i="3"/>
  <c r="N202" i="3"/>
  <c r="C202" i="3"/>
  <c r="D202" i="3" s="1"/>
  <c r="E202" i="3" s="1"/>
  <c r="B203" i="3"/>
  <c r="F207" i="4" l="1"/>
  <c r="G207" i="4" s="1"/>
  <c r="H207" i="4" s="1"/>
  <c r="E208" i="4"/>
  <c r="P208" i="4"/>
  <c r="U207" i="4"/>
  <c r="S207" i="4"/>
  <c r="Q207" i="4"/>
  <c r="T207" i="4"/>
  <c r="R207" i="4"/>
  <c r="Q203" i="3"/>
  <c r="R203" i="3"/>
  <c r="M204" i="3"/>
  <c r="P203" i="3"/>
  <c r="O203" i="3"/>
  <c r="N203" i="3"/>
  <c r="C203" i="3"/>
  <c r="D203" i="3" s="1"/>
  <c r="E203" i="3" s="1"/>
  <c r="B204" i="3"/>
  <c r="F208" i="4" l="1"/>
  <c r="T208" i="4"/>
  <c r="R208" i="4"/>
  <c r="P209" i="4"/>
  <c r="U208" i="4"/>
  <c r="S208" i="4"/>
  <c r="Q208" i="4"/>
  <c r="E209" i="4"/>
  <c r="G208" i="4"/>
  <c r="H208" i="4" s="1"/>
  <c r="R204" i="3"/>
  <c r="Q204" i="3"/>
  <c r="M205" i="3"/>
  <c r="P204" i="3"/>
  <c r="O204" i="3"/>
  <c r="N204" i="3"/>
  <c r="C204" i="3"/>
  <c r="D204" i="3" s="1"/>
  <c r="E204" i="3" s="1"/>
  <c r="B205" i="3"/>
  <c r="F209" i="4" l="1"/>
  <c r="G209" i="4" s="1"/>
  <c r="H209" i="4" s="1"/>
  <c r="E210" i="4"/>
  <c r="P210" i="4"/>
  <c r="U209" i="4"/>
  <c r="S209" i="4"/>
  <c r="Q209" i="4"/>
  <c r="T209" i="4"/>
  <c r="R209" i="4"/>
  <c r="Q205" i="3"/>
  <c r="R205" i="3"/>
  <c r="M206" i="3"/>
  <c r="P205" i="3"/>
  <c r="O205" i="3"/>
  <c r="N205" i="3"/>
  <c r="C205" i="3"/>
  <c r="D205" i="3" s="1"/>
  <c r="E205" i="3" s="1"/>
  <c r="B206" i="3"/>
  <c r="F210" i="4" l="1"/>
  <c r="T210" i="4"/>
  <c r="R210" i="4"/>
  <c r="P211" i="4"/>
  <c r="U210" i="4"/>
  <c r="S210" i="4"/>
  <c r="Q210" i="4"/>
  <c r="E211" i="4"/>
  <c r="G210" i="4"/>
  <c r="H210" i="4" s="1"/>
  <c r="R206" i="3"/>
  <c r="Q206" i="3"/>
  <c r="M207" i="3"/>
  <c r="P206" i="3"/>
  <c r="O206" i="3"/>
  <c r="N206" i="3"/>
  <c r="C206" i="3"/>
  <c r="D206" i="3" s="1"/>
  <c r="E206" i="3" s="1"/>
  <c r="B207" i="3"/>
  <c r="F211" i="4" l="1"/>
  <c r="G211" i="4" s="1"/>
  <c r="H211" i="4" s="1"/>
  <c r="P212" i="4"/>
  <c r="U211" i="4"/>
  <c r="S211" i="4"/>
  <c r="Q211" i="4"/>
  <c r="T211" i="4"/>
  <c r="R211" i="4"/>
  <c r="Q207" i="3"/>
  <c r="R207" i="3"/>
  <c r="M208" i="3"/>
  <c r="P207" i="3"/>
  <c r="O207" i="3"/>
  <c r="N207" i="3"/>
  <c r="C207" i="3"/>
  <c r="D207" i="3" s="1"/>
  <c r="E207" i="3" s="1"/>
  <c r="B208" i="3"/>
  <c r="F212" i="4" l="1"/>
  <c r="T212" i="4"/>
  <c r="R212" i="4"/>
  <c r="P213" i="4"/>
  <c r="U212" i="4"/>
  <c r="S212" i="4"/>
  <c r="Q212" i="4"/>
  <c r="E213" i="4"/>
  <c r="G212" i="4"/>
  <c r="H212" i="4" s="1"/>
  <c r="R208" i="3"/>
  <c r="Q208" i="3"/>
  <c r="M209" i="3"/>
  <c r="P208" i="3"/>
  <c r="O208" i="3"/>
  <c r="N208" i="3"/>
  <c r="C208" i="3"/>
  <c r="D208" i="3" s="1"/>
  <c r="E208" i="3" s="1"/>
  <c r="B209" i="3"/>
  <c r="F213" i="4" l="1"/>
  <c r="G213" i="4" s="1"/>
  <c r="H213" i="4" s="1"/>
  <c r="E214" i="4"/>
  <c r="P214" i="4"/>
  <c r="U213" i="4"/>
  <c r="S213" i="4"/>
  <c r="Q213" i="4"/>
  <c r="T213" i="4"/>
  <c r="R213" i="4"/>
  <c r="Q209" i="3"/>
  <c r="R209" i="3"/>
  <c r="M210" i="3"/>
  <c r="P209" i="3"/>
  <c r="O209" i="3"/>
  <c r="N209" i="3"/>
  <c r="C209" i="3"/>
  <c r="D209" i="3" s="1"/>
  <c r="E209" i="3" s="1"/>
  <c r="B210" i="3"/>
  <c r="F214" i="4" l="1"/>
  <c r="T214" i="4"/>
  <c r="R214" i="4"/>
  <c r="P215" i="4"/>
  <c r="U214" i="4"/>
  <c r="S214" i="4"/>
  <c r="Q214" i="4"/>
  <c r="E215" i="4"/>
  <c r="G214" i="4"/>
  <c r="H214" i="4" s="1"/>
  <c r="R210" i="3"/>
  <c r="Q210" i="3"/>
  <c r="M211" i="3"/>
  <c r="P210" i="3"/>
  <c r="O210" i="3"/>
  <c r="N210" i="3"/>
  <c r="C210" i="3"/>
  <c r="D210" i="3" s="1"/>
  <c r="E210" i="3" s="1"/>
  <c r="B211" i="3"/>
  <c r="F215" i="4" l="1"/>
  <c r="G215" i="4" s="1"/>
  <c r="H215" i="4" s="1"/>
  <c r="E216" i="4"/>
  <c r="P216" i="4"/>
  <c r="U215" i="4"/>
  <c r="S215" i="4"/>
  <c r="Q215" i="4"/>
  <c r="T215" i="4"/>
  <c r="R215" i="4"/>
  <c r="Q211" i="3"/>
  <c r="R211" i="3"/>
  <c r="M212" i="3"/>
  <c r="P211" i="3"/>
  <c r="O211" i="3"/>
  <c r="N211" i="3"/>
  <c r="C211" i="3"/>
  <c r="D211" i="3" s="1"/>
  <c r="E211" i="3" s="1"/>
  <c r="B212" i="3"/>
  <c r="F216" i="4" l="1"/>
  <c r="T216" i="4"/>
  <c r="R216" i="4"/>
  <c r="P217" i="4"/>
  <c r="U216" i="4"/>
  <c r="S216" i="4"/>
  <c r="Q216" i="4"/>
  <c r="E217" i="4"/>
  <c r="G216" i="4"/>
  <c r="H216" i="4" s="1"/>
  <c r="R212" i="3"/>
  <c r="Q212" i="3"/>
  <c r="M213" i="3"/>
  <c r="P212" i="3"/>
  <c r="O212" i="3"/>
  <c r="N212" i="3"/>
  <c r="C212" i="3"/>
  <c r="D212" i="3" s="1"/>
  <c r="E212" i="3" s="1"/>
  <c r="B213" i="3"/>
  <c r="F217" i="4" l="1"/>
  <c r="G217" i="4" s="1"/>
  <c r="H217" i="4" s="1"/>
  <c r="E218" i="4"/>
  <c r="P218" i="4"/>
  <c r="U217" i="4"/>
  <c r="S217" i="4"/>
  <c r="Q217" i="4"/>
  <c r="T217" i="4"/>
  <c r="R217" i="4"/>
  <c r="Q213" i="3"/>
  <c r="R213" i="3"/>
  <c r="M214" i="3"/>
  <c r="P213" i="3"/>
  <c r="O213" i="3"/>
  <c r="N213" i="3"/>
  <c r="C213" i="3"/>
  <c r="D213" i="3" s="1"/>
  <c r="E213" i="3" s="1"/>
  <c r="B214" i="3"/>
  <c r="F218" i="4" l="1"/>
  <c r="T218" i="4"/>
  <c r="R218" i="4"/>
  <c r="P219" i="4"/>
  <c r="U218" i="4"/>
  <c r="S218" i="4"/>
  <c r="Q218" i="4"/>
  <c r="E219" i="4"/>
  <c r="G218" i="4"/>
  <c r="H218" i="4" s="1"/>
  <c r="R214" i="3"/>
  <c r="Q214" i="3"/>
  <c r="M215" i="3"/>
  <c r="P214" i="3"/>
  <c r="O214" i="3"/>
  <c r="N214" i="3"/>
  <c r="C214" i="3"/>
  <c r="D214" i="3" s="1"/>
  <c r="E214" i="3" s="1"/>
  <c r="B215" i="3"/>
  <c r="F219" i="4" l="1"/>
  <c r="G219" i="4" s="1"/>
  <c r="H219" i="4" s="1"/>
  <c r="E220" i="4"/>
  <c r="P220" i="4"/>
  <c r="U219" i="4"/>
  <c r="S219" i="4"/>
  <c r="Q219" i="4"/>
  <c r="T219" i="4"/>
  <c r="R219" i="4"/>
  <c r="Q215" i="3"/>
  <c r="R215" i="3"/>
  <c r="M216" i="3"/>
  <c r="P215" i="3"/>
  <c r="O215" i="3"/>
  <c r="N215" i="3"/>
  <c r="C215" i="3"/>
  <c r="D215" i="3" s="1"/>
  <c r="E215" i="3" s="1"/>
  <c r="B216" i="3"/>
  <c r="F220" i="4" l="1"/>
  <c r="T220" i="4"/>
  <c r="R220" i="4"/>
  <c r="P221" i="4"/>
  <c r="U220" i="4"/>
  <c r="S220" i="4"/>
  <c r="Q220" i="4"/>
  <c r="E221" i="4"/>
  <c r="G220" i="4"/>
  <c r="H220" i="4" s="1"/>
  <c r="R216" i="3"/>
  <c r="Q216" i="3"/>
  <c r="M217" i="3"/>
  <c r="P216" i="3"/>
  <c r="O216" i="3"/>
  <c r="N216" i="3"/>
  <c r="C216" i="3"/>
  <c r="D216" i="3" s="1"/>
  <c r="E216" i="3" s="1"/>
  <c r="B217" i="3"/>
  <c r="F221" i="4" l="1"/>
  <c r="G221" i="4" s="1"/>
  <c r="H221" i="4" s="1"/>
  <c r="E222" i="4"/>
  <c r="P222" i="4"/>
  <c r="U221" i="4"/>
  <c r="S221" i="4"/>
  <c r="Q221" i="4"/>
  <c r="T221" i="4"/>
  <c r="R221" i="4"/>
  <c r="Q217" i="3"/>
  <c r="R217" i="3"/>
  <c r="M218" i="3"/>
  <c r="P217" i="3"/>
  <c r="O217" i="3"/>
  <c r="N217" i="3"/>
  <c r="C217" i="3"/>
  <c r="D217" i="3" s="1"/>
  <c r="E217" i="3" s="1"/>
  <c r="B218" i="3"/>
  <c r="F222" i="4" l="1"/>
  <c r="T222" i="4"/>
  <c r="R222" i="4"/>
  <c r="P223" i="4"/>
  <c r="U222" i="4"/>
  <c r="S222" i="4"/>
  <c r="Q222" i="4"/>
  <c r="E223" i="4"/>
  <c r="G222" i="4"/>
  <c r="H222" i="4" s="1"/>
  <c r="R218" i="3"/>
  <c r="Q218" i="3"/>
  <c r="M219" i="3"/>
  <c r="P218" i="3"/>
  <c r="O218" i="3"/>
  <c r="N218" i="3"/>
  <c r="C218" i="3"/>
  <c r="D218" i="3" s="1"/>
  <c r="E218" i="3" s="1"/>
  <c r="B219" i="3"/>
  <c r="F223" i="4" l="1"/>
  <c r="G223" i="4" s="1"/>
  <c r="H223" i="4" s="1"/>
  <c r="E224" i="4"/>
  <c r="P224" i="4"/>
  <c r="U223" i="4"/>
  <c r="S223" i="4"/>
  <c r="Q223" i="4"/>
  <c r="T223" i="4"/>
  <c r="R223" i="4"/>
  <c r="Q219" i="3"/>
  <c r="R219" i="3"/>
  <c r="M220" i="3"/>
  <c r="P219" i="3"/>
  <c r="O219" i="3"/>
  <c r="N219" i="3"/>
  <c r="C219" i="3"/>
  <c r="D219" i="3" s="1"/>
  <c r="E219" i="3" s="1"/>
  <c r="B220" i="3"/>
  <c r="F224" i="4" l="1"/>
  <c r="T224" i="4"/>
  <c r="R224" i="4"/>
  <c r="P225" i="4"/>
  <c r="U224" i="4"/>
  <c r="S224" i="4"/>
  <c r="Q224" i="4"/>
  <c r="E225" i="4"/>
  <c r="G224" i="4"/>
  <c r="H224" i="4" s="1"/>
  <c r="R220" i="3"/>
  <c r="Q220" i="3"/>
  <c r="M221" i="3"/>
  <c r="P220" i="3"/>
  <c r="O220" i="3"/>
  <c r="N220" i="3"/>
  <c r="C220" i="3"/>
  <c r="D220" i="3" s="1"/>
  <c r="E220" i="3" s="1"/>
  <c r="B221" i="3"/>
  <c r="F225" i="4" l="1"/>
  <c r="G225" i="4" s="1"/>
  <c r="H225" i="4" s="1"/>
  <c r="P226" i="4"/>
  <c r="U225" i="4"/>
  <c r="S225" i="4"/>
  <c r="Q225" i="4"/>
  <c r="T225" i="4"/>
  <c r="R225" i="4"/>
  <c r="Q221" i="3"/>
  <c r="R221" i="3"/>
  <c r="M222" i="3"/>
  <c r="P221" i="3"/>
  <c r="O221" i="3"/>
  <c r="N221" i="3"/>
  <c r="C221" i="3"/>
  <c r="D221" i="3" s="1"/>
  <c r="E221" i="3" s="1"/>
  <c r="B222" i="3"/>
  <c r="F226" i="4" l="1"/>
  <c r="G226" i="4" s="1"/>
  <c r="H226" i="4" s="1"/>
  <c r="T226" i="4"/>
  <c r="R226" i="4"/>
  <c r="P227" i="4"/>
  <c r="U226" i="4"/>
  <c r="S226" i="4"/>
  <c r="Q226" i="4"/>
  <c r="R222" i="3"/>
  <c r="Q222" i="3"/>
  <c r="M223" i="3"/>
  <c r="P222" i="3"/>
  <c r="O222" i="3"/>
  <c r="N222" i="3"/>
  <c r="C222" i="3"/>
  <c r="D222" i="3" s="1"/>
  <c r="E222" i="3" s="1"/>
  <c r="B223" i="3"/>
  <c r="F227" i="4" l="1"/>
  <c r="G227" i="4" s="1"/>
  <c r="H227" i="4" s="1"/>
  <c r="E228" i="4"/>
  <c r="P228" i="4"/>
  <c r="U227" i="4"/>
  <c r="S227" i="4"/>
  <c r="Q227" i="4"/>
  <c r="T227" i="4"/>
  <c r="R227" i="4"/>
  <c r="Q223" i="3"/>
  <c r="R223" i="3"/>
  <c r="M224" i="3"/>
  <c r="P223" i="3"/>
  <c r="O223" i="3"/>
  <c r="N223" i="3"/>
  <c r="C223" i="3"/>
  <c r="D223" i="3" s="1"/>
  <c r="E223" i="3" s="1"/>
  <c r="B224" i="3"/>
  <c r="F228" i="4" l="1"/>
  <c r="T228" i="4"/>
  <c r="R228" i="4"/>
  <c r="P229" i="4"/>
  <c r="U228" i="4"/>
  <c r="S228" i="4"/>
  <c r="Q228" i="4"/>
  <c r="E229" i="4"/>
  <c r="G228" i="4"/>
  <c r="H228" i="4" s="1"/>
  <c r="R224" i="3"/>
  <c r="Q224" i="3"/>
  <c r="M225" i="3"/>
  <c r="P224" i="3"/>
  <c r="O224" i="3"/>
  <c r="N224" i="3"/>
  <c r="C224" i="3"/>
  <c r="D224" i="3" s="1"/>
  <c r="E224" i="3" s="1"/>
  <c r="B225" i="3"/>
  <c r="F229" i="4" l="1"/>
  <c r="G229" i="4" s="1"/>
  <c r="H229" i="4" s="1"/>
  <c r="E230" i="4"/>
  <c r="P230" i="4"/>
  <c r="U229" i="4"/>
  <c r="S229" i="4"/>
  <c r="Q229" i="4"/>
  <c r="T229" i="4"/>
  <c r="R229" i="4"/>
  <c r="R225" i="3"/>
  <c r="Q225" i="3"/>
  <c r="M226" i="3"/>
  <c r="O225" i="3"/>
  <c r="P225" i="3"/>
  <c r="N225" i="3"/>
  <c r="C225" i="3"/>
  <c r="D225" i="3" s="1"/>
  <c r="E225" i="3" s="1"/>
  <c r="B226" i="3"/>
  <c r="F230" i="4" l="1"/>
  <c r="T230" i="4"/>
  <c r="R230" i="4"/>
  <c r="P231" i="4"/>
  <c r="U230" i="4"/>
  <c r="S230" i="4"/>
  <c r="Q230" i="4"/>
  <c r="E231" i="4"/>
  <c r="G230" i="4"/>
  <c r="H230" i="4" s="1"/>
  <c r="R226" i="3"/>
  <c r="Q226" i="3"/>
  <c r="M227" i="3"/>
  <c r="P226" i="3"/>
  <c r="O226" i="3"/>
  <c r="N226" i="3"/>
  <c r="C226" i="3"/>
  <c r="D226" i="3" s="1"/>
  <c r="E226" i="3" s="1"/>
  <c r="B227" i="3"/>
  <c r="F231" i="4" l="1"/>
  <c r="G231" i="4" s="1"/>
  <c r="H231" i="4" s="1"/>
  <c r="E232" i="4"/>
  <c r="P232" i="4"/>
  <c r="U231" i="4"/>
  <c r="S231" i="4"/>
  <c r="Q231" i="4"/>
  <c r="T231" i="4"/>
  <c r="R231" i="4"/>
  <c r="R227" i="3"/>
  <c r="Q227" i="3"/>
  <c r="M228" i="3"/>
  <c r="O227" i="3"/>
  <c r="P227" i="3"/>
  <c r="N227" i="3"/>
  <c r="C227" i="3"/>
  <c r="D227" i="3" s="1"/>
  <c r="E227" i="3" s="1"/>
  <c r="B228" i="3"/>
  <c r="F232" i="4" l="1"/>
  <c r="T232" i="4"/>
  <c r="R232" i="4"/>
  <c r="P233" i="4"/>
  <c r="U232" i="4"/>
  <c r="S232" i="4"/>
  <c r="Q232" i="4"/>
  <c r="E233" i="4"/>
  <c r="G232" i="4"/>
  <c r="H232" i="4" s="1"/>
  <c r="R228" i="3"/>
  <c r="Q228" i="3"/>
  <c r="M229" i="3"/>
  <c r="P228" i="3"/>
  <c r="O228" i="3"/>
  <c r="N228" i="3"/>
  <c r="C228" i="3"/>
  <c r="D228" i="3" s="1"/>
  <c r="E228" i="3" s="1"/>
  <c r="B229" i="3"/>
  <c r="F233" i="4" l="1"/>
  <c r="G233" i="4" s="1"/>
  <c r="H233" i="4" s="1"/>
  <c r="E234" i="4"/>
  <c r="P234" i="4"/>
  <c r="U233" i="4"/>
  <c r="S233" i="4"/>
  <c r="Q233" i="4"/>
  <c r="T233" i="4"/>
  <c r="R233" i="4"/>
  <c r="R229" i="3"/>
  <c r="Q229" i="3"/>
  <c r="M230" i="3"/>
  <c r="O229" i="3"/>
  <c r="P229" i="3"/>
  <c r="N229" i="3"/>
  <c r="C229" i="3"/>
  <c r="D229" i="3" s="1"/>
  <c r="E229" i="3" s="1"/>
  <c r="B230" i="3"/>
  <c r="F234" i="4" l="1"/>
  <c r="T234" i="4"/>
  <c r="R234" i="4"/>
  <c r="P235" i="4"/>
  <c r="U234" i="4"/>
  <c r="S234" i="4"/>
  <c r="Q234" i="4"/>
  <c r="E235" i="4"/>
  <c r="G234" i="4"/>
  <c r="H234" i="4" s="1"/>
  <c r="R230" i="3"/>
  <c r="Q230" i="3"/>
  <c r="M231" i="3"/>
  <c r="P230" i="3"/>
  <c r="O230" i="3"/>
  <c r="N230" i="3"/>
  <c r="C230" i="3"/>
  <c r="D230" i="3" s="1"/>
  <c r="E230" i="3" s="1"/>
  <c r="B231" i="3"/>
  <c r="F235" i="4" l="1"/>
  <c r="G235" i="4" s="1"/>
  <c r="H235" i="4" s="1"/>
  <c r="E236" i="4"/>
  <c r="P236" i="4"/>
  <c r="U235" i="4"/>
  <c r="S235" i="4"/>
  <c r="Q235" i="4"/>
  <c r="T235" i="4"/>
  <c r="R235" i="4"/>
  <c r="R231" i="3"/>
  <c r="Q231" i="3"/>
  <c r="M232" i="3"/>
  <c r="O231" i="3"/>
  <c r="P231" i="3"/>
  <c r="N231" i="3"/>
  <c r="C231" i="3"/>
  <c r="D231" i="3" s="1"/>
  <c r="E231" i="3" s="1"/>
  <c r="B232" i="3"/>
  <c r="F236" i="4" l="1"/>
  <c r="T236" i="4"/>
  <c r="R236" i="4"/>
  <c r="P237" i="4"/>
  <c r="U236" i="4"/>
  <c r="S236" i="4"/>
  <c r="Q236" i="4"/>
  <c r="E237" i="4"/>
  <c r="G236" i="4"/>
  <c r="H236" i="4" s="1"/>
  <c r="R232" i="3"/>
  <c r="Q232" i="3"/>
  <c r="M233" i="3"/>
  <c r="P232" i="3"/>
  <c r="O232" i="3"/>
  <c r="N232" i="3"/>
  <c r="C232" i="3"/>
  <c r="D232" i="3" s="1"/>
  <c r="E232" i="3" s="1"/>
  <c r="B233" i="3"/>
  <c r="F237" i="4" l="1"/>
  <c r="G237" i="4" s="1"/>
  <c r="H237" i="4" s="1"/>
  <c r="E238" i="4"/>
  <c r="P238" i="4"/>
  <c r="U237" i="4"/>
  <c r="S237" i="4"/>
  <c r="Q237" i="4"/>
  <c r="T237" i="4"/>
  <c r="R237" i="4"/>
  <c r="R233" i="3"/>
  <c r="Q233" i="3"/>
  <c r="M234" i="3"/>
  <c r="O233" i="3"/>
  <c r="P233" i="3"/>
  <c r="N233" i="3"/>
  <c r="C233" i="3"/>
  <c r="D233" i="3" s="1"/>
  <c r="E233" i="3" s="1"/>
  <c r="B234" i="3"/>
  <c r="F238" i="4" l="1"/>
  <c r="T238" i="4"/>
  <c r="R238" i="4"/>
  <c r="P239" i="4"/>
  <c r="U238" i="4"/>
  <c r="S238" i="4"/>
  <c r="Q238" i="4"/>
  <c r="E239" i="4"/>
  <c r="G238" i="4"/>
  <c r="H238" i="4" s="1"/>
  <c r="R234" i="3"/>
  <c r="Q234" i="3"/>
  <c r="M235" i="3"/>
  <c r="P234" i="3"/>
  <c r="O234" i="3"/>
  <c r="N234" i="3"/>
  <c r="C234" i="3"/>
  <c r="D234" i="3" s="1"/>
  <c r="E234" i="3" s="1"/>
  <c r="B235" i="3"/>
  <c r="F239" i="4" l="1"/>
  <c r="G239" i="4" s="1"/>
  <c r="H239" i="4" s="1"/>
  <c r="E240" i="4"/>
  <c r="P240" i="4"/>
  <c r="U239" i="4"/>
  <c r="S239" i="4"/>
  <c r="Q239" i="4"/>
  <c r="T239" i="4"/>
  <c r="R239" i="4"/>
  <c r="R235" i="3"/>
  <c r="Q235" i="3"/>
  <c r="M236" i="3"/>
  <c r="O235" i="3"/>
  <c r="P235" i="3"/>
  <c r="N235" i="3"/>
  <c r="C235" i="3"/>
  <c r="D235" i="3" s="1"/>
  <c r="E235" i="3" s="1"/>
  <c r="B236" i="3"/>
  <c r="F240" i="4" l="1"/>
  <c r="T240" i="4"/>
  <c r="R240" i="4"/>
  <c r="P241" i="4"/>
  <c r="U240" i="4"/>
  <c r="S240" i="4"/>
  <c r="Q240" i="4"/>
  <c r="E241" i="4"/>
  <c r="G240" i="4"/>
  <c r="H240" i="4" s="1"/>
  <c r="R236" i="3"/>
  <c r="Q236" i="3"/>
  <c r="M237" i="3"/>
  <c r="P236" i="3"/>
  <c r="O236" i="3"/>
  <c r="N236" i="3"/>
  <c r="C236" i="3"/>
  <c r="D236" i="3" s="1"/>
  <c r="E236" i="3" s="1"/>
  <c r="B237" i="3"/>
  <c r="F241" i="4" l="1"/>
  <c r="G241" i="4" s="1"/>
  <c r="H241" i="4" s="1"/>
  <c r="E242" i="4"/>
  <c r="P242" i="4"/>
  <c r="U241" i="4"/>
  <c r="S241" i="4"/>
  <c r="Q241" i="4"/>
  <c r="T241" i="4"/>
  <c r="R241" i="4"/>
  <c r="R237" i="3"/>
  <c r="Q237" i="3"/>
  <c r="M238" i="3"/>
  <c r="O237" i="3"/>
  <c r="P237" i="3"/>
  <c r="N237" i="3"/>
  <c r="C237" i="3"/>
  <c r="D237" i="3" s="1"/>
  <c r="E237" i="3" s="1"/>
  <c r="B238" i="3"/>
  <c r="F242" i="4" l="1"/>
  <c r="T242" i="4"/>
  <c r="R242" i="4"/>
  <c r="P243" i="4"/>
  <c r="U242" i="4"/>
  <c r="S242" i="4"/>
  <c r="Q242" i="4"/>
  <c r="E243" i="4"/>
  <c r="G242" i="4"/>
  <c r="H242" i="4" s="1"/>
  <c r="R238" i="3"/>
  <c r="Q238" i="3"/>
  <c r="M239" i="3"/>
  <c r="P238" i="3"/>
  <c r="O238" i="3"/>
  <c r="N238" i="3"/>
  <c r="C238" i="3"/>
  <c r="D238" i="3" s="1"/>
  <c r="E238" i="3" s="1"/>
  <c r="B239" i="3"/>
  <c r="F243" i="4" l="1"/>
  <c r="G243" i="4" s="1"/>
  <c r="H243" i="4" s="1"/>
  <c r="E244" i="4"/>
  <c r="P244" i="4"/>
  <c r="U243" i="4"/>
  <c r="S243" i="4"/>
  <c r="Q243" i="4"/>
  <c r="T243" i="4"/>
  <c r="R243" i="4"/>
  <c r="R239" i="3"/>
  <c r="Q239" i="3"/>
  <c r="M240" i="3"/>
  <c r="O239" i="3"/>
  <c r="P239" i="3"/>
  <c r="N239" i="3"/>
  <c r="C239" i="3"/>
  <c r="D239" i="3" s="1"/>
  <c r="E239" i="3" s="1"/>
  <c r="B240" i="3"/>
  <c r="F244" i="4" l="1"/>
  <c r="T244" i="4"/>
  <c r="R244" i="4"/>
  <c r="P245" i="4"/>
  <c r="U244" i="4"/>
  <c r="S244" i="4"/>
  <c r="Q244" i="4"/>
  <c r="E245" i="4"/>
  <c r="G244" i="4"/>
  <c r="H244" i="4" s="1"/>
  <c r="R240" i="3"/>
  <c r="Q240" i="3"/>
  <c r="M241" i="3"/>
  <c r="P240" i="3"/>
  <c r="O240" i="3"/>
  <c r="N240" i="3"/>
  <c r="C240" i="3"/>
  <c r="D240" i="3" s="1"/>
  <c r="E240" i="3" s="1"/>
  <c r="B241" i="3"/>
  <c r="F245" i="4" l="1"/>
  <c r="G245" i="4" s="1"/>
  <c r="H245" i="4" s="1"/>
  <c r="E246" i="4"/>
  <c r="P246" i="4"/>
  <c r="U245" i="4"/>
  <c r="S245" i="4"/>
  <c r="Q245" i="4"/>
  <c r="T245" i="4"/>
  <c r="R245" i="4"/>
  <c r="R241" i="3"/>
  <c r="Q241" i="3"/>
  <c r="M242" i="3"/>
  <c r="O241" i="3"/>
  <c r="P241" i="3"/>
  <c r="N241" i="3"/>
  <c r="C241" i="3"/>
  <c r="D241" i="3" s="1"/>
  <c r="E241" i="3" s="1"/>
  <c r="B242" i="3"/>
  <c r="F246" i="4" l="1"/>
  <c r="T246" i="4"/>
  <c r="R246" i="4"/>
  <c r="P247" i="4"/>
  <c r="U246" i="4"/>
  <c r="S246" i="4"/>
  <c r="Q246" i="4"/>
  <c r="E247" i="4"/>
  <c r="G246" i="4"/>
  <c r="H246" i="4" s="1"/>
  <c r="R242" i="3"/>
  <c r="Q242" i="3"/>
  <c r="M243" i="3"/>
  <c r="P242" i="3"/>
  <c r="O242" i="3"/>
  <c r="N242" i="3"/>
  <c r="C242" i="3"/>
  <c r="D242" i="3" s="1"/>
  <c r="E242" i="3" s="1"/>
  <c r="B243" i="3"/>
  <c r="F247" i="4" l="1"/>
  <c r="G247" i="4" s="1"/>
  <c r="H247" i="4" s="1"/>
  <c r="E248" i="4"/>
  <c r="P248" i="4"/>
  <c r="U247" i="4"/>
  <c r="S247" i="4"/>
  <c r="Q247" i="4"/>
  <c r="T247" i="4"/>
  <c r="R247" i="4"/>
  <c r="R243" i="3"/>
  <c r="Q243" i="3"/>
  <c r="M244" i="3"/>
  <c r="O243" i="3"/>
  <c r="P243" i="3"/>
  <c r="N243" i="3"/>
  <c r="C243" i="3"/>
  <c r="D243" i="3" s="1"/>
  <c r="E243" i="3" s="1"/>
  <c r="B244" i="3"/>
  <c r="F248" i="4" l="1"/>
  <c r="T248" i="4"/>
  <c r="R248" i="4"/>
  <c r="P249" i="4"/>
  <c r="U248" i="4"/>
  <c r="S248" i="4"/>
  <c r="Q248" i="4"/>
  <c r="E249" i="4"/>
  <c r="G248" i="4"/>
  <c r="H248" i="4" s="1"/>
  <c r="R244" i="3"/>
  <c r="Q244" i="3"/>
  <c r="M245" i="3"/>
  <c r="P244" i="3"/>
  <c r="O244" i="3"/>
  <c r="N244" i="3"/>
  <c r="C244" i="3"/>
  <c r="D244" i="3" s="1"/>
  <c r="E244" i="3" s="1"/>
  <c r="B245" i="3"/>
  <c r="F249" i="4" l="1"/>
  <c r="G249" i="4" s="1"/>
  <c r="H249" i="4" s="1"/>
  <c r="E250" i="4"/>
  <c r="P250" i="4"/>
  <c r="U249" i="4"/>
  <c r="S249" i="4"/>
  <c r="Q249" i="4"/>
  <c r="T249" i="4"/>
  <c r="R249" i="4"/>
  <c r="R245" i="3"/>
  <c r="Q245" i="3"/>
  <c r="M246" i="3"/>
  <c r="O245" i="3"/>
  <c r="P245" i="3"/>
  <c r="N245" i="3"/>
  <c r="C245" i="3"/>
  <c r="D245" i="3" s="1"/>
  <c r="E245" i="3" s="1"/>
  <c r="B246" i="3"/>
  <c r="F250" i="4" l="1"/>
  <c r="T250" i="4"/>
  <c r="R250" i="4"/>
  <c r="P251" i="4"/>
  <c r="U250" i="4"/>
  <c r="S250" i="4"/>
  <c r="Q250" i="4"/>
  <c r="E251" i="4"/>
  <c r="G250" i="4"/>
  <c r="H250" i="4" s="1"/>
  <c r="R246" i="3"/>
  <c r="Q246" i="3"/>
  <c r="M247" i="3"/>
  <c r="P246" i="3"/>
  <c r="O246" i="3"/>
  <c r="N246" i="3"/>
  <c r="C246" i="3"/>
  <c r="D246" i="3" s="1"/>
  <c r="E246" i="3" s="1"/>
  <c r="B247" i="3"/>
  <c r="F251" i="4" l="1"/>
  <c r="G251" i="4" s="1"/>
  <c r="H251" i="4" s="1"/>
  <c r="E252" i="4"/>
  <c r="P252" i="4"/>
  <c r="U251" i="4"/>
  <c r="S251" i="4"/>
  <c r="Q251" i="4"/>
  <c r="T251" i="4"/>
  <c r="R251" i="4"/>
  <c r="R247" i="3"/>
  <c r="Q247" i="3"/>
  <c r="M248" i="3"/>
  <c r="O247" i="3"/>
  <c r="P247" i="3"/>
  <c r="N247" i="3"/>
  <c r="C247" i="3"/>
  <c r="D247" i="3" s="1"/>
  <c r="E247" i="3" s="1"/>
  <c r="B248" i="3"/>
  <c r="F252" i="4" l="1"/>
  <c r="T252" i="4"/>
  <c r="R252" i="4"/>
  <c r="P253" i="4"/>
  <c r="U252" i="4"/>
  <c r="S252" i="4"/>
  <c r="Q252" i="4"/>
  <c r="E253" i="4"/>
  <c r="G252" i="4"/>
  <c r="H252" i="4" s="1"/>
  <c r="R248" i="3"/>
  <c r="Q248" i="3"/>
  <c r="M249" i="3"/>
  <c r="P248" i="3"/>
  <c r="O248" i="3"/>
  <c r="N248" i="3"/>
  <c r="C248" i="3"/>
  <c r="D248" i="3" s="1"/>
  <c r="E248" i="3" s="1"/>
  <c r="B249" i="3"/>
  <c r="F253" i="4" l="1"/>
  <c r="G253" i="4" s="1"/>
  <c r="H253" i="4" s="1"/>
  <c r="E254" i="4"/>
  <c r="P254" i="4"/>
  <c r="U253" i="4"/>
  <c r="S253" i="4"/>
  <c r="Q253" i="4"/>
  <c r="T253" i="4"/>
  <c r="R253" i="4"/>
  <c r="R249" i="3"/>
  <c r="Q249" i="3"/>
  <c r="M250" i="3"/>
  <c r="O249" i="3"/>
  <c r="P249" i="3"/>
  <c r="N249" i="3"/>
  <c r="C249" i="3"/>
  <c r="D249" i="3" s="1"/>
  <c r="E249" i="3" s="1"/>
  <c r="B250" i="3"/>
  <c r="F254" i="4" l="1"/>
  <c r="T254" i="4"/>
  <c r="R254" i="4"/>
  <c r="P255" i="4"/>
  <c r="U254" i="4"/>
  <c r="S254" i="4"/>
  <c r="Q254" i="4"/>
  <c r="E255" i="4"/>
  <c r="G254" i="4"/>
  <c r="H254" i="4" s="1"/>
  <c r="R250" i="3"/>
  <c r="Q250" i="3"/>
  <c r="M251" i="3"/>
  <c r="P250" i="3"/>
  <c r="O250" i="3"/>
  <c r="N250" i="3"/>
  <c r="C250" i="3"/>
  <c r="D250" i="3" s="1"/>
  <c r="E250" i="3" s="1"/>
  <c r="B251" i="3"/>
  <c r="F255" i="4" l="1"/>
  <c r="G255" i="4" s="1"/>
  <c r="H255" i="4" s="1"/>
  <c r="E256" i="4"/>
  <c r="P256" i="4"/>
  <c r="U255" i="4"/>
  <c r="S255" i="4"/>
  <c r="Q255" i="4"/>
  <c r="T255" i="4"/>
  <c r="R255" i="4"/>
  <c r="R251" i="3"/>
  <c r="Q251" i="3"/>
  <c r="M252" i="3"/>
  <c r="O251" i="3"/>
  <c r="P251" i="3"/>
  <c r="N251" i="3"/>
  <c r="C251" i="3"/>
  <c r="D251" i="3" s="1"/>
  <c r="E251" i="3" s="1"/>
  <c r="B252" i="3"/>
  <c r="F256" i="4" l="1"/>
  <c r="T256" i="4"/>
  <c r="R256" i="4"/>
  <c r="P257" i="4"/>
  <c r="U256" i="4"/>
  <c r="S256" i="4"/>
  <c r="Q256" i="4"/>
  <c r="E257" i="4"/>
  <c r="G256" i="4"/>
  <c r="H256" i="4" s="1"/>
  <c r="R252" i="3"/>
  <c r="Q252" i="3"/>
  <c r="M253" i="3"/>
  <c r="P252" i="3"/>
  <c r="O252" i="3"/>
  <c r="N252" i="3"/>
  <c r="C252" i="3"/>
  <c r="D252" i="3" s="1"/>
  <c r="E252" i="3" s="1"/>
  <c r="B253" i="3"/>
  <c r="F257" i="4" l="1"/>
  <c r="G257" i="4" s="1"/>
  <c r="H257" i="4" s="1"/>
  <c r="E258" i="4"/>
  <c r="P258" i="4"/>
  <c r="U257" i="4"/>
  <c r="S257" i="4"/>
  <c r="Q257" i="4"/>
  <c r="T257" i="4"/>
  <c r="R257" i="4"/>
  <c r="R253" i="3"/>
  <c r="Q253" i="3"/>
  <c r="M254" i="3"/>
  <c r="O253" i="3"/>
  <c r="P253" i="3"/>
  <c r="N253" i="3"/>
  <c r="C253" i="3"/>
  <c r="D253" i="3" s="1"/>
  <c r="E253" i="3" s="1"/>
  <c r="B254" i="3"/>
  <c r="F258" i="4" l="1"/>
  <c r="T258" i="4"/>
  <c r="R258" i="4"/>
  <c r="P259" i="4"/>
  <c r="U258" i="4"/>
  <c r="S258" i="4"/>
  <c r="Q258" i="4"/>
  <c r="E259" i="4"/>
  <c r="G258" i="4"/>
  <c r="H258" i="4" s="1"/>
  <c r="R254" i="3"/>
  <c r="Q254" i="3"/>
  <c r="M255" i="3"/>
  <c r="P254" i="3"/>
  <c r="O254" i="3"/>
  <c r="N254" i="3"/>
  <c r="C254" i="3"/>
  <c r="D254" i="3" s="1"/>
  <c r="E254" i="3" s="1"/>
  <c r="B255" i="3"/>
  <c r="F259" i="4" l="1"/>
  <c r="G259" i="4" s="1"/>
  <c r="H259" i="4" s="1"/>
  <c r="E260" i="4"/>
  <c r="P260" i="4"/>
  <c r="U259" i="4"/>
  <c r="S259" i="4"/>
  <c r="Q259" i="4"/>
  <c r="T259" i="4"/>
  <c r="R259" i="4"/>
  <c r="R255" i="3"/>
  <c r="Q255" i="3"/>
  <c r="M256" i="3"/>
  <c r="O255" i="3"/>
  <c r="P255" i="3"/>
  <c r="N255" i="3"/>
  <c r="C255" i="3"/>
  <c r="D255" i="3" s="1"/>
  <c r="E255" i="3" s="1"/>
  <c r="B256" i="3"/>
  <c r="F260" i="4" l="1"/>
  <c r="T260" i="4"/>
  <c r="R260" i="4"/>
  <c r="P261" i="4"/>
  <c r="U260" i="4"/>
  <c r="S260" i="4"/>
  <c r="Q260" i="4"/>
  <c r="E261" i="4"/>
  <c r="G260" i="4"/>
  <c r="H260" i="4" s="1"/>
  <c r="R256" i="3"/>
  <c r="Q256" i="3"/>
  <c r="M257" i="3"/>
  <c r="P256" i="3"/>
  <c r="O256" i="3"/>
  <c r="N256" i="3"/>
  <c r="C256" i="3"/>
  <c r="D256" i="3" s="1"/>
  <c r="E256" i="3" s="1"/>
  <c r="B257" i="3"/>
  <c r="F261" i="4" l="1"/>
  <c r="G261" i="4" s="1"/>
  <c r="H261" i="4" s="1"/>
  <c r="E262" i="4"/>
  <c r="P262" i="4"/>
  <c r="U261" i="4"/>
  <c r="S261" i="4"/>
  <c r="Q261" i="4"/>
  <c r="T261" i="4"/>
  <c r="R261" i="4"/>
  <c r="R257" i="3"/>
  <c r="Q257" i="3"/>
  <c r="M258" i="3"/>
  <c r="O257" i="3"/>
  <c r="P257" i="3"/>
  <c r="N257" i="3"/>
  <c r="C257" i="3"/>
  <c r="D257" i="3" s="1"/>
  <c r="E257" i="3" s="1"/>
  <c r="B258" i="3"/>
  <c r="F262" i="4" l="1"/>
  <c r="T262" i="4"/>
  <c r="R262" i="4"/>
  <c r="P263" i="4"/>
  <c r="U262" i="4"/>
  <c r="S262" i="4"/>
  <c r="Q262" i="4"/>
  <c r="E263" i="4"/>
  <c r="G262" i="4"/>
  <c r="H262" i="4" s="1"/>
  <c r="R258" i="3"/>
  <c r="Q258" i="3"/>
  <c r="M259" i="3"/>
  <c r="P258" i="3"/>
  <c r="O258" i="3"/>
  <c r="N258" i="3"/>
  <c r="C258" i="3"/>
  <c r="D258" i="3" s="1"/>
  <c r="E258" i="3" s="1"/>
  <c r="B259" i="3"/>
  <c r="F263" i="4" l="1"/>
  <c r="G263" i="4" s="1"/>
  <c r="H263" i="4" s="1"/>
  <c r="E264" i="4"/>
  <c r="P264" i="4"/>
  <c r="U263" i="4"/>
  <c r="S263" i="4"/>
  <c r="Q263" i="4"/>
  <c r="T263" i="4"/>
  <c r="R263" i="4"/>
  <c r="R259" i="3"/>
  <c r="Q259" i="3"/>
  <c r="M260" i="3"/>
  <c r="O259" i="3"/>
  <c r="P259" i="3"/>
  <c r="N259" i="3"/>
  <c r="C259" i="3"/>
  <c r="D259" i="3" s="1"/>
  <c r="E259" i="3" s="1"/>
  <c r="B260" i="3"/>
  <c r="F264" i="4" l="1"/>
  <c r="T264" i="4"/>
  <c r="R264" i="4"/>
  <c r="P265" i="4"/>
  <c r="U264" i="4"/>
  <c r="S264" i="4"/>
  <c r="Q264" i="4"/>
  <c r="E265" i="4"/>
  <c r="G264" i="4"/>
  <c r="H264" i="4" s="1"/>
  <c r="R260" i="3"/>
  <c r="Q260" i="3"/>
  <c r="M261" i="3"/>
  <c r="P260" i="3"/>
  <c r="O260" i="3"/>
  <c r="N260" i="3"/>
  <c r="C260" i="3"/>
  <c r="D260" i="3" s="1"/>
  <c r="E260" i="3" s="1"/>
  <c r="B261" i="3"/>
  <c r="F265" i="4" l="1"/>
  <c r="G265" i="4" s="1"/>
  <c r="H265" i="4" s="1"/>
  <c r="E266" i="4"/>
  <c r="P266" i="4"/>
  <c r="U265" i="4"/>
  <c r="S265" i="4"/>
  <c r="Q265" i="4"/>
  <c r="T265" i="4"/>
  <c r="R265" i="4"/>
  <c r="R261" i="3"/>
  <c r="Q261" i="3"/>
  <c r="M262" i="3"/>
  <c r="O261" i="3"/>
  <c r="P261" i="3"/>
  <c r="N261" i="3"/>
  <c r="C261" i="3"/>
  <c r="D261" i="3" s="1"/>
  <c r="E261" i="3" s="1"/>
  <c r="B262" i="3"/>
  <c r="F266" i="4" l="1"/>
  <c r="T266" i="4"/>
  <c r="R266" i="4"/>
  <c r="P267" i="4"/>
  <c r="U266" i="4"/>
  <c r="S266" i="4"/>
  <c r="Q266" i="4"/>
  <c r="E267" i="4"/>
  <c r="G266" i="4"/>
  <c r="H266" i="4" s="1"/>
  <c r="R262" i="3"/>
  <c r="Q262" i="3"/>
  <c r="M263" i="3"/>
  <c r="P262" i="3"/>
  <c r="O262" i="3"/>
  <c r="N262" i="3"/>
  <c r="C262" i="3"/>
  <c r="D262" i="3" s="1"/>
  <c r="E262" i="3" s="1"/>
  <c r="B263" i="3"/>
  <c r="F267" i="4" l="1"/>
  <c r="G267" i="4" s="1"/>
  <c r="H267" i="4" s="1"/>
  <c r="E268" i="4"/>
  <c r="P268" i="4"/>
  <c r="U267" i="4"/>
  <c r="S267" i="4"/>
  <c r="Q267" i="4"/>
  <c r="T267" i="4"/>
  <c r="R267" i="4"/>
  <c r="R263" i="3"/>
  <c r="Q263" i="3"/>
  <c r="M264" i="3"/>
  <c r="O263" i="3"/>
  <c r="P263" i="3"/>
  <c r="N263" i="3"/>
  <c r="C263" i="3"/>
  <c r="D263" i="3" s="1"/>
  <c r="E263" i="3" s="1"/>
  <c r="B264" i="3"/>
  <c r="T268" i="4" l="1"/>
  <c r="R268" i="4"/>
  <c r="P269" i="4"/>
  <c r="U268" i="4"/>
  <c r="S268" i="4"/>
  <c r="Q268" i="4"/>
  <c r="E269" i="4"/>
  <c r="F268" i="4"/>
  <c r="G268" i="4" s="1"/>
  <c r="H268" i="4" s="1"/>
  <c r="R264" i="3"/>
  <c r="Q264" i="3"/>
  <c r="M265" i="3"/>
  <c r="P264" i="3"/>
  <c r="O264" i="3"/>
  <c r="N264" i="3"/>
  <c r="C264" i="3"/>
  <c r="D264" i="3" s="1"/>
  <c r="E264" i="3" s="1"/>
  <c r="B265" i="3"/>
  <c r="F269" i="4" l="1"/>
  <c r="G269" i="4" s="1"/>
  <c r="H269" i="4" s="1"/>
  <c r="E270" i="4"/>
  <c r="P270" i="4"/>
  <c r="U269" i="4"/>
  <c r="S269" i="4"/>
  <c r="Q269" i="4"/>
  <c r="T269" i="4"/>
  <c r="R269" i="4"/>
  <c r="R265" i="3"/>
  <c r="Q265" i="3"/>
  <c r="M266" i="3"/>
  <c r="O265" i="3"/>
  <c r="P265" i="3"/>
  <c r="N265" i="3"/>
  <c r="C265" i="3"/>
  <c r="D265" i="3" s="1"/>
  <c r="E265" i="3" s="1"/>
  <c r="B266" i="3"/>
  <c r="F270" i="4" l="1"/>
  <c r="T270" i="4"/>
  <c r="R270" i="4"/>
  <c r="P271" i="4"/>
  <c r="U270" i="4"/>
  <c r="S270" i="4"/>
  <c r="Q270" i="4"/>
  <c r="E271" i="4"/>
  <c r="G270" i="4"/>
  <c r="H270" i="4" s="1"/>
  <c r="R266" i="3"/>
  <c r="Q266" i="3"/>
  <c r="M267" i="3"/>
  <c r="P266" i="3"/>
  <c r="O266" i="3"/>
  <c r="N266" i="3"/>
  <c r="C266" i="3"/>
  <c r="D266" i="3" s="1"/>
  <c r="E266" i="3" s="1"/>
  <c r="B267" i="3"/>
  <c r="F271" i="4" l="1"/>
  <c r="G271" i="4" s="1"/>
  <c r="H271" i="4" s="1"/>
  <c r="E272" i="4"/>
  <c r="P272" i="4"/>
  <c r="U271" i="4"/>
  <c r="S271" i="4"/>
  <c r="Q271" i="4"/>
  <c r="T271" i="4"/>
  <c r="R271" i="4"/>
  <c r="R267" i="3"/>
  <c r="Q267" i="3"/>
  <c r="M268" i="3"/>
  <c r="O267" i="3"/>
  <c r="P267" i="3"/>
  <c r="N267" i="3"/>
  <c r="C267" i="3"/>
  <c r="D267" i="3" s="1"/>
  <c r="E267" i="3" s="1"/>
  <c r="B268" i="3"/>
  <c r="F272" i="4" l="1"/>
  <c r="T272" i="4"/>
  <c r="R272" i="4"/>
  <c r="P273" i="4"/>
  <c r="U272" i="4"/>
  <c r="S272" i="4"/>
  <c r="Q272" i="4"/>
  <c r="E273" i="4"/>
  <c r="G272" i="4"/>
  <c r="H272" i="4" s="1"/>
  <c r="R268" i="3"/>
  <c r="Q268" i="3"/>
  <c r="M269" i="3"/>
  <c r="P268" i="3"/>
  <c r="O268" i="3"/>
  <c r="N268" i="3"/>
  <c r="C268" i="3"/>
  <c r="D268" i="3" s="1"/>
  <c r="E268" i="3" s="1"/>
  <c r="B269" i="3"/>
  <c r="F273" i="4" l="1"/>
  <c r="G273" i="4" s="1"/>
  <c r="H273" i="4" s="1"/>
  <c r="E274" i="4"/>
  <c r="P274" i="4"/>
  <c r="U273" i="4"/>
  <c r="S273" i="4"/>
  <c r="Q273" i="4"/>
  <c r="T273" i="4"/>
  <c r="R273" i="4"/>
  <c r="R269" i="3"/>
  <c r="Q269" i="3"/>
  <c r="M270" i="3"/>
  <c r="O269" i="3"/>
  <c r="P269" i="3"/>
  <c r="N269" i="3"/>
  <c r="C269" i="3"/>
  <c r="D269" i="3" s="1"/>
  <c r="E269" i="3" s="1"/>
  <c r="B270" i="3"/>
  <c r="F274" i="4" l="1"/>
  <c r="T274" i="4"/>
  <c r="R274" i="4"/>
  <c r="P275" i="4"/>
  <c r="U274" i="4"/>
  <c r="S274" i="4"/>
  <c r="Q274" i="4"/>
  <c r="E275" i="4"/>
  <c r="G274" i="4"/>
  <c r="H274" i="4" s="1"/>
  <c r="R270" i="3"/>
  <c r="Q270" i="3"/>
  <c r="M271" i="3"/>
  <c r="P270" i="3"/>
  <c r="O270" i="3"/>
  <c r="N270" i="3"/>
  <c r="C270" i="3"/>
  <c r="D270" i="3" s="1"/>
  <c r="E270" i="3" s="1"/>
  <c r="B271" i="3"/>
  <c r="F275" i="4" l="1"/>
  <c r="G275" i="4" s="1"/>
  <c r="H275" i="4" s="1"/>
  <c r="E276" i="4"/>
  <c r="P276" i="4"/>
  <c r="U275" i="4"/>
  <c r="S275" i="4"/>
  <c r="Q275" i="4"/>
  <c r="T275" i="4"/>
  <c r="R275" i="4"/>
  <c r="R271" i="3"/>
  <c r="Q271" i="3"/>
  <c r="M272" i="3"/>
  <c r="O271" i="3"/>
  <c r="P271" i="3"/>
  <c r="N271" i="3"/>
  <c r="C271" i="3"/>
  <c r="D271" i="3" s="1"/>
  <c r="E271" i="3" s="1"/>
  <c r="B272" i="3"/>
  <c r="F276" i="4" l="1"/>
  <c r="T276" i="4"/>
  <c r="R276" i="4"/>
  <c r="P277" i="4"/>
  <c r="U276" i="4"/>
  <c r="S276" i="4"/>
  <c r="Q276" i="4"/>
  <c r="E277" i="4"/>
  <c r="G276" i="4"/>
  <c r="H276" i="4" s="1"/>
  <c r="R272" i="3"/>
  <c r="Q272" i="3"/>
  <c r="M273" i="3"/>
  <c r="P272" i="3"/>
  <c r="O272" i="3"/>
  <c r="N272" i="3"/>
  <c r="C272" i="3"/>
  <c r="D272" i="3" s="1"/>
  <c r="E272" i="3" s="1"/>
  <c r="B273" i="3"/>
  <c r="F277" i="4" l="1"/>
  <c r="G277" i="4" s="1"/>
  <c r="H277" i="4" s="1"/>
  <c r="E278" i="4"/>
  <c r="P278" i="4"/>
  <c r="U277" i="4"/>
  <c r="S277" i="4"/>
  <c r="Q277" i="4"/>
  <c r="T277" i="4"/>
  <c r="R277" i="4"/>
  <c r="R273" i="3"/>
  <c r="Q273" i="3"/>
  <c r="M274" i="3"/>
  <c r="O273" i="3"/>
  <c r="P273" i="3"/>
  <c r="N273" i="3"/>
  <c r="C273" i="3"/>
  <c r="D273" i="3" s="1"/>
  <c r="E273" i="3" s="1"/>
  <c r="B274" i="3"/>
  <c r="F278" i="4" l="1"/>
  <c r="T278" i="4"/>
  <c r="R278" i="4"/>
  <c r="P279" i="4"/>
  <c r="U278" i="4"/>
  <c r="S278" i="4"/>
  <c r="Q278" i="4"/>
  <c r="E279" i="4"/>
  <c r="G278" i="4"/>
  <c r="H278" i="4" s="1"/>
  <c r="R274" i="3"/>
  <c r="Q274" i="3"/>
  <c r="M275" i="3"/>
  <c r="P274" i="3"/>
  <c r="O274" i="3"/>
  <c r="N274" i="3"/>
  <c r="C274" i="3"/>
  <c r="D274" i="3" s="1"/>
  <c r="E274" i="3" s="1"/>
  <c r="B275" i="3"/>
  <c r="F279" i="4" l="1"/>
  <c r="G279" i="4" s="1"/>
  <c r="H279" i="4" s="1"/>
  <c r="E280" i="4"/>
  <c r="P280" i="4"/>
  <c r="U279" i="4"/>
  <c r="S279" i="4"/>
  <c r="Q279" i="4"/>
  <c r="T279" i="4"/>
  <c r="R279" i="4"/>
  <c r="R275" i="3"/>
  <c r="Q275" i="3"/>
  <c r="M276" i="3"/>
  <c r="O275" i="3"/>
  <c r="P275" i="3"/>
  <c r="N275" i="3"/>
  <c r="C275" i="3"/>
  <c r="D275" i="3" s="1"/>
  <c r="E275" i="3" s="1"/>
  <c r="B276" i="3"/>
  <c r="F280" i="4" l="1"/>
  <c r="T280" i="4"/>
  <c r="R280" i="4"/>
  <c r="P281" i="4"/>
  <c r="U280" i="4"/>
  <c r="S280" i="4"/>
  <c r="Q280" i="4"/>
  <c r="E281" i="4"/>
  <c r="G280" i="4"/>
  <c r="H280" i="4" s="1"/>
  <c r="R276" i="3"/>
  <c r="Q276" i="3"/>
  <c r="M277" i="3"/>
  <c r="P276" i="3"/>
  <c r="O276" i="3"/>
  <c r="N276" i="3"/>
  <c r="C276" i="3"/>
  <c r="D276" i="3" s="1"/>
  <c r="E276" i="3" s="1"/>
  <c r="B277" i="3"/>
  <c r="F281" i="4" l="1"/>
  <c r="G281" i="4" s="1"/>
  <c r="H281" i="4" s="1"/>
  <c r="E282" i="4"/>
  <c r="P282" i="4"/>
  <c r="U281" i="4"/>
  <c r="S281" i="4"/>
  <c r="Q281" i="4"/>
  <c r="T281" i="4"/>
  <c r="R281" i="4"/>
  <c r="R277" i="3"/>
  <c r="Q277" i="3"/>
  <c r="M278" i="3"/>
  <c r="O277" i="3"/>
  <c r="P277" i="3"/>
  <c r="N277" i="3"/>
  <c r="C277" i="3"/>
  <c r="D277" i="3" s="1"/>
  <c r="E277" i="3" s="1"/>
  <c r="B278" i="3"/>
  <c r="F282" i="4" l="1"/>
  <c r="T282" i="4"/>
  <c r="R282" i="4"/>
  <c r="P283" i="4"/>
  <c r="U282" i="4"/>
  <c r="S282" i="4"/>
  <c r="Q282" i="4"/>
  <c r="E283" i="4"/>
  <c r="G282" i="4"/>
  <c r="H282" i="4" s="1"/>
  <c r="R278" i="3"/>
  <c r="Q278" i="3"/>
  <c r="M279" i="3"/>
  <c r="P278" i="3"/>
  <c r="O278" i="3"/>
  <c r="N278" i="3"/>
  <c r="C278" i="3"/>
  <c r="D278" i="3" s="1"/>
  <c r="E278" i="3" s="1"/>
  <c r="B279" i="3"/>
  <c r="F283" i="4" l="1"/>
  <c r="G283" i="4" s="1"/>
  <c r="H283" i="4" s="1"/>
  <c r="E284" i="4"/>
  <c r="P284" i="4"/>
  <c r="U283" i="4"/>
  <c r="S283" i="4"/>
  <c r="Q283" i="4"/>
  <c r="T283" i="4"/>
  <c r="R283" i="4"/>
  <c r="R279" i="3"/>
  <c r="Q279" i="3"/>
  <c r="M280" i="3"/>
  <c r="O279" i="3"/>
  <c r="P279" i="3"/>
  <c r="N279" i="3"/>
  <c r="C279" i="3"/>
  <c r="D279" i="3" s="1"/>
  <c r="E279" i="3" s="1"/>
  <c r="B280" i="3"/>
  <c r="F284" i="4" l="1"/>
  <c r="T284" i="4"/>
  <c r="R284" i="4"/>
  <c r="P285" i="4"/>
  <c r="U284" i="4"/>
  <c r="S284" i="4"/>
  <c r="Q284" i="4"/>
  <c r="E285" i="4"/>
  <c r="G284" i="4"/>
  <c r="H284" i="4" s="1"/>
  <c r="R280" i="3"/>
  <c r="Q280" i="3"/>
  <c r="M281" i="3"/>
  <c r="P280" i="3"/>
  <c r="O280" i="3"/>
  <c r="N280" i="3"/>
  <c r="C280" i="3"/>
  <c r="D280" i="3" s="1"/>
  <c r="E280" i="3" s="1"/>
  <c r="B281" i="3"/>
  <c r="F285" i="4" l="1"/>
  <c r="G285" i="4" s="1"/>
  <c r="H285" i="4" s="1"/>
  <c r="E286" i="4"/>
  <c r="P286" i="4"/>
  <c r="U285" i="4"/>
  <c r="S285" i="4"/>
  <c r="Q285" i="4"/>
  <c r="T285" i="4"/>
  <c r="R285" i="4"/>
  <c r="R281" i="3"/>
  <c r="Q281" i="3"/>
  <c r="M282" i="3"/>
  <c r="O281" i="3"/>
  <c r="P281" i="3"/>
  <c r="N281" i="3"/>
  <c r="C281" i="3"/>
  <c r="D281" i="3" s="1"/>
  <c r="E281" i="3" s="1"/>
  <c r="B282" i="3"/>
  <c r="F286" i="4" l="1"/>
  <c r="T286" i="4"/>
  <c r="R286" i="4"/>
  <c r="P287" i="4"/>
  <c r="U286" i="4"/>
  <c r="S286" i="4"/>
  <c r="Q286" i="4"/>
  <c r="E287" i="4"/>
  <c r="G286" i="4"/>
  <c r="H286" i="4" s="1"/>
  <c r="R282" i="3"/>
  <c r="Q282" i="3"/>
  <c r="M283" i="3"/>
  <c r="P282" i="3"/>
  <c r="O282" i="3"/>
  <c r="N282" i="3"/>
  <c r="C282" i="3"/>
  <c r="D282" i="3" s="1"/>
  <c r="E282" i="3" s="1"/>
  <c r="B283" i="3"/>
  <c r="F287" i="4" l="1"/>
  <c r="G287" i="4" s="1"/>
  <c r="H287" i="4" s="1"/>
  <c r="E288" i="4"/>
  <c r="P288" i="4"/>
  <c r="U287" i="4"/>
  <c r="S287" i="4"/>
  <c r="Q287" i="4"/>
  <c r="T287" i="4"/>
  <c r="R287" i="4"/>
  <c r="R283" i="3"/>
  <c r="Q283" i="3"/>
  <c r="M284" i="3"/>
  <c r="O283" i="3"/>
  <c r="P283" i="3"/>
  <c r="N283" i="3"/>
  <c r="C283" i="3"/>
  <c r="D283" i="3" s="1"/>
  <c r="E283" i="3" s="1"/>
  <c r="B284" i="3"/>
  <c r="F288" i="4" l="1"/>
  <c r="T288" i="4"/>
  <c r="R288" i="4"/>
  <c r="P289" i="4"/>
  <c r="U288" i="4"/>
  <c r="S288" i="4"/>
  <c r="Q288" i="4"/>
  <c r="E289" i="4"/>
  <c r="G288" i="4"/>
  <c r="H288" i="4" s="1"/>
  <c r="R284" i="3"/>
  <c r="Q284" i="3"/>
  <c r="M285" i="3"/>
  <c r="P284" i="3"/>
  <c r="O284" i="3"/>
  <c r="N284" i="3"/>
  <c r="C284" i="3"/>
  <c r="D284" i="3" s="1"/>
  <c r="E284" i="3" s="1"/>
  <c r="B285" i="3"/>
  <c r="F289" i="4" l="1"/>
  <c r="G289" i="4" s="1"/>
  <c r="H289" i="4" s="1"/>
  <c r="E290" i="4"/>
  <c r="P290" i="4"/>
  <c r="U289" i="4"/>
  <c r="S289" i="4"/>
  <c r="Q289" i="4"/>
  <c r="T289" i="4"/>
  <c r="R289" i="4"/>
  <c r="R285" i="3"/>
  <c r="Q285" i="3"/>
  <c r="M286" i="3"/>
  <c r="O285" i="3"/>
  <c r="P285" i="3"/>
  <c r="N285" i="3"/>
  <c r="C285" i="3"/>
  <c r="D285" i="3" s="1"/>
  <c r="E285" i="3" s="1"/>
  <c r="B286" i="3"/>
  <c r="F290" i="4" l="1"/>
  <c r="T290" i="4"/>
  <c r="R290" i="4"/>
  <c r="P291" i="4"/>
  <c r="U290" i="4"/>
  <c r="S290" i="4"/>
  <c r="Q290" i="4"/>
  <c r="E291" i="4"/>
  <c r="G290" i="4"/>
  <c r="H290" i="4" s="1"/>
  <c r="R286" i="3"/>
  <c r="Q286" i="3"/>
  <c r="M287" i="3"/>
  <c r="P286" i="3"/>
  <c r="O286" i="3"/>
  <c r="N286" i="3"/>
  <c r="C286" i="3"/>
  <c r="D286" i="3" s="1"/>
  <c r="E286" i="3" s="1"/>
  <c r="B287" i="3"/>
  <c r="F291" i="4" l="1"/>
  <c r="G291" i="4" s="1"/>
  <c r="H291" i="4" s="1"/>
  <c r="E292" i="4"/>
  <c r="P292" i="4"/>
  <c r="U291" i="4"/>
  <c r="S291" i="4"/>
  <c r="Q291" i="4"/>
  <c r="T291" i="4"/>
  <c r="R291" i="4"/>
  <c r="R287" i="3"/>
  <c r="Q287" i="3"/>
  <c r="M288" i="3"/>
  <c r="O287" i="3"/>
  <c r="P287" i="3"/>
  <c r="N287" i="3"/>
  <c r="C287" i="3"/>
  <c r="D287" i="3" s="1"/>
  <c r="E287" i="3" s="1"/>
  <c r="B288" i="3"/>
  <c r="F292" i="4" l="1"/>
  <c r="T292" i="4"/>
  <c r="R292" i="4"/>
  <c r="P293" i="4"/>
  <c r="U292" i="4"/>
  <c r="S292" i="4"/>
  <c r="Q292" i="4"/>
  <c r="E293" i="4"/>
  <c r="G292" i="4"/>
  <c r="H292" i="4" s="1"/>
  <c r="R288" i="3"/>
  <c r="Q288" i="3"/>
  <c r="M289" i="3"/>
  <c r="P288" i="3"/>
  <c r="O288" i="3"/>
  <c r="N288" i="3"/>
  <c r="C288" i="3"/>
  <c r="D288" i="3" s="1"/>
  <c r="E288" i="3" s="1"/>
  <c r="B289" i="3"/>
  <c r="F293" i="4" l="1"/>
  <c r="G293" i="4" s="1"/>
  <c r="H293" i="4" s="1"/>
  <c r="E294" i="4"/>
  <c r="P294" i="4"/>
  <c r="U293" i="4"/>
  <c r="S293" i="4"/>
  <c r="Q293" i="4"/>
  <c r="T293" i="4"/>
  <c r="R293" i="4"/>
  <c r="R289" i="3"/>
  <c r="Q289" i="3"/>
  <c r="M290" i="3"/>
  <c r="O289" i="3"/>
  <c r="P289" i="3"/>
  <c r="N289" i="3"/>
  <c r="C289" i="3"/>
  <c r="D289" i="3" s="1"/>
  <c r="E289" i="3" s="1"/>
  <c r="B290" i="3"/>
  <c r="F294" i="4" l="1"/>
  <c r="T294" i="4"/>
  <c r="R294" i="4"/>
  <c r="P295" i="4"/>
  <c r="U294" i="4"/>
  <c r="S294" i="4"/>
  <c r="Q294" i="4"/>
  <c r="E295" i="4"/>
  <c r="G294" i="4"/>
  <c r="H294" i="4" s="1"/>
  <c r="R290" i="3"/>
  <c r="Q290" i="3"/>
  <c r="M291" i="3"/>
  <c r="P290" i="3"/>
  <c r="O290" i="3"/>
  <c r="N290" i="3"/>
  <c r="C290" i="3"/>
  <c r="D290" i="3" s="1"/>
  <c r="E290" i="3" s="1"/>
  <c r="B291" i="3"/>
  <c r="F295" i="4" l="1"/>
  <c r="G295" i="4" s="1"/>
  <c r="H295" i="4" s="1"/>
  <c r="E296" i="4"/>
  <c r="P296" i="4"/>
  <c r="U295" i="4"/>
  <c r="S295" i="4"/>
  <c r="Q295" i="4"/>
  <c r="T295" i="4"/>
  <c r="R295" i="4"/>
  <c r="R291" i="3"/>
  <c r="Q291" i="3"/>
  <c r="M292" i="3"/>
  <c r="O291" i="3"/>
  <c r="P291" i="3"/>
  <c r="N291" i="3"/>
  <c r="C291" i="3"/>
  <c r="D291" i="3" s="1"/>
  <c r="E291" i="3" s="1"/>
  <c r="B292" i="3"/>
  <c r="F296" i="4" l="1"/>
  <c r="T296" i="4"/>
  <c r="R296" i="4"/>
  <c r="P297" i="4"/>
  <c r="U296" i="4"/>
  <c r="S296" i="4"/>
  <c r="Q296" i="4"/>
  <c r="E297" i="4"/>
  <c r="G296" i="4"/>
  <c r="H296" i="4" s="1"/>
  <c r="R292" i="3"/>
  <c r="Q292" i="3"/>
  <c r="M293" i="3"/>
  <c r="P292" i="3"/>
  <c r="O292" i="3"/>
  <c r="N292" i="3"/>
  <c r="C292" i="3"/>
  <c r="D292" i="3" s="1"/>
  <c r="E292" i="3" s="1"/>
  <c r="B293" i="3"/>
  <c r="F297" i="4" l="1"/>
  <c r="G297" i="4" s="1"/>
  <c r="H297" i="4" s="1"/>
  <c r="E298" i="4"/>
  <c r="P298" i="4"/>
  <c r="U297" i="4"/>
  <c r="S297" i="4"/>
  <c r="Q297" i="4"/>
  <c r="T297" i="4"/>
  <c r="R297" i="4"/>
  <c r="R293" i="3"/>
  <c r="Q293" i="3"/>
  <c r="M294" i="3"/>
  <c r="O293" i="3"/>
  <c r="P293" i="3"/>
  <c r="N293" i="3"/>
  <c r="C293" i="3"/>
  <c r="D293" i="3" s="1"/>
  <c r="E293" i="3" s="1"/>
  <c r="B294" i="3"/>
  <c r="F298" i="4" l="1"/>
  <c r="T298" i="4"/>
  <c r="R298" i="4"/>
  <c r="P299" i="4"/>
  <c r="U298" i="4"/>
  <c r="S298" i="4"/>
  <c r="Q298" i="4"/>
  <c r="E299" i="4"/>
  <c r="G298" i="4"/>
  <c r="H298" i="4" s="1"/>
  <c r="R294" i="3"/>
  <c r="Q294" i="3"/>
  <c r="M295" i="3"/>
  <c r="P294" i="3"/>
  <c r="O294" i="3"/>
  <c r="N294" i="3"/>
  <c r="C294" i="3"/>
  <c r="D294" i="3" s="1"/>
  <c r="E294" i="3" s="1"/>
  <c r="B295" i="3"/>
  <c r="F299" i="4" l="1"/>
  <c r="G299" i="4" s="1"/>
  <c r="H299" i="4" s="1"/>
  <c r="E300" i="4"/>
  <c r="P300" i="4"/>
  <c r="U299" i="4"/>
  <c r="S299" i="4"/>
  <c r="Q299" i="4"/>
  <c r="T299" i="4"/>
  <c r="R299" i="4"/>
  <c r="R295" i="3"/>
  <c r="Q295" i="3"/>
  <c r="M296" i="3"/>
  <c r="O295" i="3"/>
  <c r="P295" i="3"/>
  <c r="N295" i="3"/>
  <c r="C295" i="3"/>
  <c r="D295" i="3" s="1"/>
  <c r="E295" i="3" s="1"/>
  <c r="B296" i="3"/>
  <c r="F300" i="4" l="1"/>
  <c r="T300" i="4"/>
  <c r="R300" i="4"/>
  <c r="P301" i="4"/>
  <c r="U300" i="4"/>
  <c r="S300" i="4"/>
  <c r="Q300" i="4"/>
  <c r="E301" i="4"/>
  <c r="G300" i="4"/>
  <c r="H300" i="4" s="1"/>
  <c r="R296" i="3"/>
  <c r="Q296" i="3"/>
  <c r="M297" i="3"/>
  <c r="P296" i="3"/>
  <c r="O296" i="3"/>
  <c r="N296" i="3"/>
  <c r="C296" i="3"/>
  <c r="D296" i="3" s="1"/>
  <c r="E296" i="3" s="1"/>
  <c r="B297" i="3"/>
  <c r="F301" i="4" l="1"/>
  <c r="G301" i="4" s="1"/>
  <c r="H301" i="4" s="1"/>
  <c r="E302" i="4"/>
  <c r="P302" i="4"/>
  <c r="U301" i="4"/>
  <c r="S301" i="4"/>
  <c r="Q301" i="4"/>
  <c r="T301" i="4"/>
  <c r="R301" i="4"/>
  <c r="R297" i="3"/>
  <c r="Q297" i="3"/>
  <c r="M298" i="3"/>
  <c r="O297" i="3"/>
  <c r="P297" i="3"/>
  <c r="N297" i="3"/>
  <c r="C297" i="3"/>
  <c r="D297" i="3" s="1"/>
  <c r="E297" i="3" s="1"/>
  <c r="B298" i="3"/>
  <c r="F302" i="4" l="1"/>
  <c r="T302" i="4"/>
  <c r="R302" i="4"/>
  <c r="P303" i="4"/>
  <c r="U302" i="4"/>
  <c r="S302" i="4"/>
  <c r="Q302" i="4"/>
  <c r="E303" i="4"/>
  <c r="G302" i="4"/>
  <c r="H302" i="4" s="1"/>
  <c r="R298" i="3"/>
  <c r="Q298" i="3"/>
  <c r="M299" i="3"/>
  <c r="P298" i="3"/>
  <c r="O298" i="3"/>
  <c r="N298" i="3"/>
  <c r="C298" i="3"/>
  <c r="D298" i="3" s="1"/>
  <c r="E298" i="3" s="1"/>
  <c r="B299" i="3"/>
  <c r="F303" i="4" l="1"/>
  <c r="G303" i="4" s="1"/>
  <c r="H303" i="4" s="1"/>
  <c r="E304" i="4"/>
  <c r="P304" i="4"/>
  <c r="U303" i="4"/>
  <c r="S303" i="4"/>
  <c r="Q303" i="4"/>
  <c r="T303" i="4"/>
  <c r="R303" i="4"/>
  <c r="R299" i="3"/>
  <c r="Q299" i="3"/>
  <c r="M300" i="3"/>
  <c r="O299" i="3"/>
  <c r="P299" i="3"/>
  <c r="N299" i="3"/>
  <c r="C299" i="3"/>
  <c r="D299" i="3" s="1"/>
  <c r="E299" i="3" s="1"/>
  <c r="B300" i="3"/>
  <c r="F304" i="4" l="1"/>
  <c r="T304" i="4"/>
  <c r="R304" i="4"/>
  <c r="P305" i="4"/>
  <c r="U304" i="4"/>
  <c r="S304" i="4"/>
  <c r="Q304" i="4"/>
  <c r="E305" i="4"/>
  <c r="G304" i="4"/>
  <c r="H304" i="4" s="1"/>
  <c r="R300" i="3"/>
  <c r="Q300" i="3"/>
  <c r="M301" i="3"/>
  <c r="P300" i="3"/>
  <c r="O300" i="3"/>
  <c r="N300" i="3"/>
  <c r="C300" i="3"/>
  <c r="D300" i="3" s="1"/>
  <c r="E300" i="3" s="1"/>
  <c r="B301" i="3"/>
  <c r="F305" i="4" l="1"/>
  <c r="G305" i="4" s="1"/>
  <c r="H305" i="4" s="1"/>
  <c r="E306" i="4"/>
  <c r="P306" i="4"/>
  <c r="U305" i="4"/>
  <c r="S305" i="4"/>
  <c r="Q305" i="4"/>
  <c r="T305" i="4"/>
  <c r="R305" i="4"/>
  <c r="R301" i="3"/>
  <c r="Q301" i="3"/>
  <c r="M302" i="3"/>
  <c r="O301" i="3"/>
  <c r="P301" i="3"/>
  <c r="N301" i="3"/>
  <c r="C301" i="3"/>
  <c r="D301" i="3" s="1"/>
  <c r="E301" i="3" s="1"/>
  <c r="B302" i="3"/>
  <c r="F306" i="4" l="1"/>
  <c r="T306" i="4"/>
  <c r="R306" i="4"/>
  <c r="P307" i="4"/>
  <c r="U306" i="4"/>
  <c r="S306" i="4"/>
  <c r="Q306" i="4"/>
  <c r="E307" i="4"/>
  <c r="G306" i="4"/>
  <c r="H306" i="4" s="1"/>
  <c r="R302" i="3"/>
  <c r="Q302" i="3"/>
  <c r="M303" i="3"/>
  <c r="P302" i="3"/>
  <c r="O302" i="3"/>
  <c r="N302" i="3"/>
  <c r="C302" i="3"/>
  <c r="D302" i="3" s="1"/>
  <c r="E302" i="3" s="1"/>
  <c r="B303" i="3"/>
  <c r="F307" i="4" l="1"/>
  <c r="G307" i="4" s="1"/>
  <c r="H307" i="4" s="1"/>
  <c r="E308" i="4"/>
  <c r="P308" i="4"/>
  <c r="U307" i="4"/>
  <c r="S307" i="4"/>
  <c r="Q307" i="4"/>
  <c r="T307" i="4"/>
  <c r="R307" i="4"/>
  <c r="R303" i="3"/>
  <c r="Q303" i="3"/>
  <c r="M304" i="3"/>
  <c r="O303" i="3"/>
  <c r="P303" i="3"/>
  <c r="N303" i="3"/>
  <c r="C303" i="3"/>
  <c r="D303" i="3" s="1"/>
  <c r="E303" i="3" s="1"/>
  <c r="B304" i="3"/>
  <c r="F308" i="4" l="1"/>
  <c r="T308" i="4"/>
  <c r="R308" i="4"/>
  <c r="P309" i="4"/>
  <c r="U308" i="4"/>
  <c r="S308" i="4"/>
  <c r="Q308" i="4"/>
  <c r="E309" i="4"/>
  <c r="G308" i="4"/>
  <c r="H308" i="4" s="1"/>
  <c r="R304" i="3"/>
  <c r="Q304" i="3"/>
  <c r="M305" i="3"/>
  <c r="P304" i="3"/>
  <c r="O304" i="3"/>
  <c r="N304" i="3"/>
  <c r="C304" i="3"/>
  <c r="D304" i="3" s="1"/>
  <c r="E304" i="3" s="1"/>
  <c r="B305" i="3"/>
  <c r="F309" i="4" l="1"/>
  <c r="G309" i="4" s="1"/>
  <c r="H309" i="4" s="1"/>
  <c r="E310" i="4"/>
  <c r="P310" i="4"/>
  <c r="U309" i="4"/>
  <c r="S309" i="4"/>
  <c r="Q309" i="4"/>
  <c r="T309" i="4"/>
  <c r="R309" i="4"/>
  <c r="R305" i="3"/>
  <c r="Q305" i="3"/>
  <c r="M306" i="3"/>
  <c r="O305" i="3"/>
  <c r="P305" i="3"/>
  <c r="N305" i="3"/>
  <c r="C305" i="3"/>
  <c r="D305" i="3" s="1"/>
  <c r="E305" i="3" s="1"/>
  <c r="B306" i="3"/>
  <c r="F310" i="4" l="1"/>
  <c r="T310" i="4"/>
  <c r="R310" i="4"/>
  <c r="P311" i="4"/>
  <c r="U310" i="4"/>
  <c r="S310" i="4"/>
  <c r="Q310" i="4"/>
  <c r="E311" i="4"/>
  <c r="G310" i="4"/>
  <c r="H310" i="4" s="1"/>
  <c r="R306" i="3"/>
  <c r="Q306" i="3"/>
  <c r="M307" i="3"/>
  <c r="P306" i="3"/>
  <c r="O306" i="3"/>
  <c r="N306" i="3"/>
  <c r="C306" i="3"/>
  <c r="D306" i="3" s="1"/>
  <c r="E306" i="3" s="1"/>
  <c r="C307" i="3" s="1"/>
  <c r="B307" i="3"/>
  <c r="F311" i="4" l="1"/>
  <c r="G311" i="4" s="1"/>
  <c r="H311" i="4" s="1"/>
  <c r="E312" i="4"/>
  <c r="P312" i="4"/>
  <c r="U311" i="4"/>
  <c r="S311" i="4"/>
  <c r="Q311" i="4"/>
  <c r="T311" i="4"/>
  <c r="R311" i="4"/>
  <c r="R307" i="3"/>
  <c r="Q307" i="3"/>
  <c r="M308" i="3"/>
  <c r="O307" i="3"/>
  <c r="P307" i="3"/>
  <c r="N307" i="3"/>
  <c r="B308" i="3"/>
  <c r="D307" i="3"/>
  <c r="E307" i="3" s="1"/>
  <c r="F312" i="4" l="1"/>
  <c r="T312" i="4"/>
  <c r="R312" i="4"/>
  <c r="P313" i="4"/>
  <c r="U312" i="4"/>
  <c r="S312" i="4"/>
  <c r="Q312" i="4"/>
  <c r="E313" i="4"/>
  <c r="G312" i="4"/>
  <c r="H312" i="4" s="1"/>
  <c r="R308" i="3"/>
  <c r="Q308" i="3"/>
  <c r="M309" i="3"/>
  <c r="M310" i="3" s="1"/>
  <c r="P308" i="3"/>
  <c r="O308" i="3"/>
  <c r="N308" i="3"/>
  <c r="B309" i="3"/>
  <c r="C308" i="3"/>
  <c r="D308" i="3" s="1"/>
  <c r="E308" i="3" s="1"/>
  <c r="F313" i="4" l="1"/>
  <c r="G313" i="4" s="1"/>
  <c r="H313" i="4" s="1"/>
  <c r="U313" i="4"/>
  <c r="S313" i="4"/>
  <c r="Q313" i="4"/>
  <c r="P314" i="4"/>
  <c r="T313" i="4"/>
  <c r="R313" i="4"/>
  <c r="N310" i="3"/>
  <c r="O310" i="3"/>
  <c r="R309" i="3"/>
  <c r="Q309" i="3"/>
  <c r="O309" i="3"/>
  <c r="P309" i="3"/>
  <c r="N309" i="3"/>
  <c r="C309" i="3"/>
  <c r="D309" i="3" s="1"/>
  <c r="E309" i="3" s="1"/>
  <c r="R310" i="3" s="1"/>
  <c r="S314" i="4" l="1"/>
  <c r="Q314" i="4"/>
  <c r="U314" i="4"/>
  <c r="R314" i="4"/>
  <c r="P310" i="3"/>
</calcChain>
</file>

<file path=xl/sharedStrings.xml><?xml version="1.0" encoding="utf-8"?>
<sst xmlns="http://schemas.openxmlformats.org/spreadsheetml/2006/main" count="238" uniqueCount="164">
  <si>
    <t>INTEREST RATE</t>
  </si>
  <si>
    <t>PERIOD IN MONTHS</t>
  </si>
  <si>
    <t>monthly int on E7</t>
  </si>
  <si>
    <t>diff  A and B</t>
  </si>
  <si>
    <t>emi for this amount</t>
  </si>
  <si>
    <t>for the period chosen</t>
  </si>
  <si>
    <t>(1) + (3)</t>
  </si>
  <si>
    <t>EXAMINE THE CHART</t>
  </si>
  <si>
    <t>SL NO</t>
  </si>
  <si>
    <t>DATE</t>
  </si>
  <si>
    <t>REMITTANCE</t>
  </si>
  <si>
    <t>INT</t>
  </si>
  <si>
    <t>PRINCIPAL</t>
  </si>
  <si>
    <t>BALANCE</t>
  </si>
  <si>
    <t>Column1</t>
  </si>
  <si>
    <t>Column2</t>
  </si>
  <si>
    <t>Column3</t>
  </si>
  <si>
    <t>Column4</t>
  </si>
  <si>
    <t>Column5</t>
  </si>
  <si>
    <t>Column6</t>
  </si>
  <si>
    <t xml:space="preserve">NOW VIEW THE BALANCE AGAINST </t>
  </si>
  <si>
    <t xml:space="preserve">WHICH IS </t>
  </si>
  <si>
    <t>&gt;&gt;&gt;&gt;</t>
  </si>
  <si>
    <t>&gt;&gt;&gt;&gt;&gt;&gt;&gt;&gt;</t>
  </si>
  <si>
    <t xml:space="preserve"> START LIABILITY</t>
  </si>
  <si>
    <t>the liability from Liability A to Liability B.</t>
  </si>
  <si>
    <t>A 2 B EMI SCHEDULE.</t>
  </si>
  <si>
    <t>Assume you have a loan against your own deposit.</t>
  </si>
  <si>
    <t>Generally, there is no regular repayment condition.</t>
  </si>
  <si>
    <t>Suppose, the liability as on 01/01/2016,  is 425233/- interest rate, 10.75.</t>
  </si>
  <si>
    <t>You plan to bring down the liability to 325000/- in say, 15 months, by your own-planned EMI.</t>
  </si>
  <si>
    <t>This calculator will help you.</t>
  </si>
  <si>
    <t>with interest.</t>
  </si>
  <si>
    <t>&lt;  monthly rests.</t>
  </si>
  <si>
    <t xml:space="preserve">  ←  This will be  the liability  B  after </t>
  </si>
  <si>
    <t xml:space="preserve"> months of repayment.</t>
  </si>
  <si>
    <t>Pre EMI  Date</t>
  </si>
  <si>
    <t>This is the Shedule of E M I for Liability A to Liability B.</t>
  </si>
  <si>
    <t xml:space="preserve">Month </t>
  </si>
  <si>
    <t>↓↓</t>
  </si>
  <si>
    <t>EMI FOR THIS EVENT &gt;</t>
  </si>
  <si>
    <t>Liability A                &gt;&gt;</t>
  </si>
  <si>
    <t>Liability B        &gt;&gt;</t>
  </si>
  <si>
    <t xml:space="preserve">  &lt; This is  the liability upto &gt;</t>
  </si>
  <si>
    <t xml:space="preserve">  ←   This is  Pre-EMI date ,( 1st of a month) just a month earlier to start month of EMI</t>
  </si>
  <si>
    <t xml:space="preserve">Simply put, this is an EMI schedule, to plan to  bring  down </t>
  </si>
  <si>
    <t>JUST FILL ALL CELLS WITH COLOUR GREEN.</t>
  </si>
  <si>
    <t xml:space="preserve">   ← This is the  period  chosen  to repay  Liability A, choose from drop-out</t>
  </si>
  <si>
    <t>downloaded from</t>
  </si>
  <si>
    <t>www.allbankingsolutions.com</t>
  </si>
  <si>
    <t>PLEASE DO NOT PRINT TO SAVE PAPER</t>
  </si>
  <si>
    <t>Name and address of the developer.</t>
  </si>
  <si>
    <t>V RAMACHANDRA SHENOI</t>
  </si>
  <si>
    <t>veearess@gmail.com</t>
  </si>
  <si>
    <t>A2 B EMI CALCULATOR.</t>
  </si>
  <si>
    <t>This is a calculator which enables to ascertain the values of EMI to bring the liability</t>
  </si>
  <si>
    <t>from any level, say Level A (higher level) to Level B ( lower level).</t>
  </si>
  <si>
    <t>Where this can be applied?</t>
  </si>
  <si>
    <t>Self assessed EMI to bring down the liability of a LOAN AGAINST FIXED DEPOSITS.</t>
  </si>
  <si>
    <t>Generally, in such loans, there is no repayment condition.</t>
  </si>
  <si>
    <t>In such case, we can go for voluntary repayment by using this calculator.</t>
  </si>
  <si>
    <t>LOAN AGAINST DEPOSITS.</t>
  </si>
  <si>
    <t>The details of input is guided in the sheet "A22 EMI SCHEDULE".</t>
  </si>
  <si>
    <t>1)</t>
  </si>
  <si>
    <t>2) Home loans and other EMI loans.</t>
  </si>
  <si>
    <t>Consider a  Home loan of 50,00,000 , interest 9.75, period 300 months.</t>
  </si>
  <si>
    <t>The EMI  for the loan is 44556.87.</t>
  </si>
  <si>
    <t xml:space="preserve">Go to the amortization chart. </t>
  </si>
  <si>
    <t>Assume that you have repaid 24 installments of the loan.</t>
  </si>
  <si>
    <t>Read the liability against 24 months.   It is 4896269.</t>
  </si>
  <si>
    <t>At this stage you may consider to enhance the EMI value as follows.</t>
  </si>
  <si>
    <t>Read the value against 48 months.   It is 4770304.</t>
  </si>
  <si>
    <t>Now you can the calculator to bring the liability from level 4896269 to 4770304.</t>
  </si>
  <si>
    <t>After the repayment of 24th instalmment, fill the date as FIRST day of the next month.</t>
  </si>
  <si>
    <t>Fill the level A liability.</t>
  </si>
  <si>
    <t>choose a period say, 12 months.</t>
  </si>
  <si>
    <t>fill the level B liability.</t>
  </si>
  <si>
    <t>Now you the read the EMI as,  49818.</t>
  </si>
  <si>
    <t>Difference, 49818 - 44557 = 5261.</t>
  </si>
  <si>
    <t>Now if you remit 5261/- along with 25th to 36 months, your liability comes down to the level 4770304.</t>
  </si>
  <si>
    <t>What did you achieve?</t>
  </si>
  <si>
    <t>Your liability comes to the level of 48 months.</t>
  </si>
  <si>
    <t>Hence the  remainibg period gets reduced to 300 - 12 = 288 months.</t>
  </si>
  <si>
    <t>Why not repeat such transactions whenever you can remit more.</t>
  </si>
  <si>
    <t xml:space="preserve"> V R SHENOI</t>
  </si>
  <si>
    <t>Loan</t>
  </si>
  <si>
    <t>interest</t>
  </si>
  <si>
    <t>E M I</t>
  </si>
  <si>
    <t>General Amortization chart.</t>
  </si>
  <si>
    <t>INTEREST</t>
  </si>
  <si>
    <t>MONTH</t>
  </si>
  <si>
    <t>Period</t>
  </si>
  <si>
    <t>&lt;&lt;TO BE FILLED</t>
  </si>
  <si>
    <t>&lt;&lt; TO BE FILLED.</t>
  </si>
  <si>
    <t>A</t>
  </si>
  <si>
    <t>B</t>
  </si>
  <si>
    <t>A2 B EMI</t>
  </si>
  <si>
    <t>Interest rate</t>
  </si>
  <si>
    <t>Liability</t>
  </si>
  <si>
    <t>months</t>
  </si>
  <si>
    <t>Months</t>
  </si>
  <si>
    <t>REGULAR EMI  SCHEDULE</t>
  </si>
  <si>
    <t>A2B APPLIED SCHEDULE.</t>
  </si>
  <si>
    <t>This is a general Amortisation chart, available</t>
  </si>
  <si>
    <t>in Allbanking solutions or other websites.</t>
  </si>
  <si>
    <t>The 300 months sl numbers</t>
  </si>
  <si>
    <t xml:space="preserve">and liability is carried over to </t>
  </si>
  <si>
    <t>the next sheet "A 2 B APPLIED"</t>
  </si>
  <si>
    <t>Now go to the next sheet.</t>
  </si>
  <si>
    <t>Look at the coloured group of Regulart EMI, brought from previous sheet.</t>
  </si>
  <si>
    <t>Note that that the liability against 25th month is taken as Level "A" and that against 48 is taken as level "B".</t>
  </si>
  <si>
    <t>Now feed the values at A2B schedule, taking the period is 15 months.   You get the EMI and the course of for the chosen level.</t>
  </si>
  <si>
    <t>In this case 24 months is reduced by , 24-15 = 9 months.</t>
  </si>
  <si>
    <t>The process is repeated many times.</t>
  </si>
  <si>
    <t>Finally, you observe that the loan is cleared by, 213 months.</t>
  </si>
  <si>
    <t>INSTRUCTIONS.</t>
  </si>
  <si>
    <t>24 months</t>
  </si>
  <si>
    <t>15 months</t>
  </si>
  <si>
    <t>Please ignore small differences.</t>
  </si>
  <si>
    <t>A 2 B APPLIED SCHEDULE</t>
  </si>
  <si>
    <t xml:space="preserve">FINAL </t>
  </si>
  <si>
    <t>&lt;&lt;&lt;&lt; brought from general EMI</t>
  </si>
  <si>
    <r>
      <t>↑</t>
    </r>
    <r>
      <rPr>
        <sz val="8"/>
        <color theme="1"/>
        <rFont val="Calibri"/>
        <family val="2"/>
      </rPr>
      <t>↑↑↑</t>
    </r>
  </si>
  <si>
    <t>↕</t>
  </si>
  <si>
    <t xml:space="preserve">B/F </t>
  </si>
  <si>
    <t>A 2 B</t>
  </si>
  <si>
    <t>Assume a Home loan of 50 lakhs, interest 9.75, period 300 months.</t>
  </si>
  <si>
    <t>Look for the Amortization chart from any website, (also available in ABS).</t>
  </si>
  <si>
    <t>Print it and keep in a file. In this case it is available in sheet" regular EMI".</t>
  </si>
  <si>
    <t>2. Examine the regular EMI sheet.</t>
  </si>
  <si>
    <t>Read initial  values under interest column.</t>
  </si>
  <si>
    <t>You may feel "tense" with the "dense" figures.</t>
  </si>
  <si>
    <t>The EMI is 44557.</t>
  </si>
  <si>
    <t>Now choose the value against 30 months,   It is 4867033.</t>
  </si>
  <si>
    <t>The A 2 B EMI is 48996.</t>
  </si>
  <si>
    <t>THE PERIOD OF EMI GETS REDUCED BY 15 months  (30 - 15)</t>
  </si>
  <si>
    <t>WHAT YOU ACHIEVE IS BY AN EXTRA REMITTANCE OF 4439 (48996 - 44557), for 15 m</t>
  </si>
  <si>
    <t xml:space="preserve">NOTE : THE A2 B EMI IS LEAST AT INITIAL STAGES. GRAB THIS OPPORTUNITY, </t>
  </si>
  <si>
    <t xml:space="preserve">IF POSSIBLE.   </t>
  </si>
  <si>
    <t>ALSO NOTE THAT THE EXTRA REMIITANCE PLAYS INTO THE REGULAR EMI WITH</t>
  </si>
  <si>
    <t>1. A work begun,  is a work  half done.</t>
  </si>
  <si>
    <t>If you go by the A2 B EMI of 48996 for 15 months, the liability comes to 4867033.</t>
  </si>
  <si>
    <t>THE "MAGIC OF COMPOUNDING" PRINCIPLE.  (PRAISE ALBERT  EINSTEIN)</t>
  </si>
  <si>
    <t>3. Start Liability A,  of A 2 B need not be that from chosen from the regular EMI chart.</t>
  </si>
  <si>
    <t>Get the latest balance from the Bank records.   Make this the liability A of A2B.</t>
  </si>
  <si>
    <t>See that you are using the latest INTEREST for you loan.</t>
  </si>
  <si>
    <t>Underline a liability which is away from 24 to 30 months from this liability on the regular EMI.</t>
  </si>
  <si>
    <t>Now fill the a and B liability, interest rate, and start date.</t>
  </si>
  <si>
    <t>Be happy to view your A2B schedule.</t>
  </si>
  <si>
    <t>Your regular EMI will not be changed, but your extra remittance will be accepted.</t>
  </si>
  <si>
    <t>Do the Standing Instructions of the extra remittance, yourselves by internet banking.</t>
  </si>
  <si>
    <t>PLEASE IGNORE ANY SMALL DIFFERENCE OF YOUR A2 B VALUES, WITH BANK VALUES.</t>
  </si>
  <si>
    <t>At the end of the chosen period, the A2B values and Bank values will ALMOST match.</t>
  </si>
  <si>
    <t>Why not remit extra money in addition to the both EMI remittances?</t>
  </si>
  <si>
    <t>Maybe the A2B balance may be disturbed. So what?</t>
  </si>
  <si>
    <t>IN CASE OF EXTRA BONUS, you get from your company.</t>
  </si>
  <si>
    <t>4. After the expiry of A2B schedule, the regular EMI will be continueing.</t>
  </si>
  <si>
    <t>Now think for the next A2B.   Be guided by step 3.</t>
  </si>
  <si>
    <t xml:space="preserve"> </t>
  </si>
  <si>
    <t>PLAY , PLAY AND AGAIN PLAY A2Bs,  ONLY TO EXIT YOUR LIABILITY AT EARLIEST.</t>
  </si>
  <si>
    <t>V R SHENOI</t>
  </si>
  <si>
    <t xml:space="preserve">conceived and designed by </t>
  </si>
  <si>
    <t>KEEP A RECORD OF A 2 Bs.</t>
  </si>
  <si>
    <t>Put the values of 5000000  into A and 4867033 into B of A2 B schedule..   Choose period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</si>
</sst>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Rs.&quot;\ #,##0.00;[Red]&quot;Rs.&quot;\ \-#,##0.00"/>
    <numFmt numFmtId="165" formatCode="&quot;Rs.&quot;\ #,##0.00"/>
    <numFmt numFmtId="166" formatCode="[$-409]mmm/yy;@"/>
    <numFmt numFmtId="167" formatCode="0_);[Red]\(0\)"/>
  </numFmts>
  <fonts count="21" x14ac:knownFonts="1">
    <font>
      <sz val="11"/>
      <color theme="1"/>
      <name val="Calibri"/>
      <family val="2"/>
      <scheme val="minor"/>
    </font>
    <font>
      <u/>
      <sz val="11"/>
      <color theme="10"/>
      <name val="Calibri"/>
      <family val="2"/>
    </font>
    <font>
      <b/>
      <sz val="11"/>
      <color theme="1"/>
      <name val="Calibri"/>
      <family val="2"/>
    </font>
    <font>
      <b/>
      <sz val="11"/>
      <color rgb="FFFF0000"/>
      <name val="Calibri"/>
      <family val="2"/>
    </font>
    <font>
      <sz val="10"/>
      <color theme="1"/>
      <name val="Verdana"/>
      <family val="2"/>
    </font>
    <font>
      <sz val="11"/>
      <color theme="1"/>
      <name val="Calibri"/>
      <family val="2"/>
    </font>
    <font>
      <b/>
      <sz val="11"/>
      <color rgb="FF0000FF"/>
      <name val="Calibri"/>
      <family val="2"/>
    </font>
    <font>
      <sz val="11"/>
      <color rgb="FF0000FF"/>
      <name val="Calibri"/>
      <family val="2"/>
    </font>
    <font>
      <b/>
      <sz val="10"/>
      <color theme="1"/>
      <name val="Verdana"/>
      <family val="2"/>
    </font>
    <font>
      <b/>
      <sz val="11"/>
      <color theme="0"/>
      <name val="Calibri"/>
      <family val="2"/>
    </font>
    <font>
      <sz val="11"/>
      <color theme="0"/>
      <name val="Calibri"/>
      <family val="2"/>
    </font>
    <font>
      <sz val="11"/>
      <color rgb="FF000000"/>
      <name val="Calibri"/>
      <family val="2"/>
    </font>
    <font>
      <sz val="10"/>
      <color theme="0"/>
      <name val="Calibri"/>
      <family val="2"/>
    </font>
    <font>
      <b/>
      <sz val="11"/>
      <color rgb="FF000000"/>
      <name val="Calibri"/>
      <family val="2"/>
    </font>
    <font>
      <sz val="10"/>
      <color rgb="FF000000"/>
      <name val="Verdana"/>
      <family val="2"/>
    </font>
    <font>
      <b/>
      <sz val="11"/>
      <color theme="1"/>
      <name val="Calibri"/>
      <family val="2"/>
      <scheme val="minor"/>
    </font>
    <font>
      <sz val="11"/>
      <color theme="1"/>
      <name val="Verdana"/>
      <family val="2"/>
    </font>
    <font>
      <sz val="9"/>
      <color theme="1"/>
      <name val="Verdana"/>
      <family val="2"/>
    </font>
    <font>
      <sz val="8"/>
      <color theme="1"/>
      <name val="Verdana"/>
      <family val="2"/>
    </font>
    <font>
      <sz val="8"/>
      <color theme="1"/>
      <name val="Calibri"/>
      <family val="2"/>
    </font>
    <font>
      <u/>
      <sz val="11"/>
      <color theme="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rgb="FF00FFCC"/>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1"/>
        <bgColor indexed="64"/>
      </patternFill>
    </fill>
    <fill>
      <patternFill patternType="solid">
        <fgColor rgb="FFFF9900"/>
        <bgColor indexed="64"/>
      </patternFill>
    </fill>
  </fills>
  <borders count="2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80">
    <xf numFmtId="0" fontId="0" fillId="0" borderId="0" xfId="0"/>
    <xf numFmtId="0" fontId="2" fillId="0" borderId="0" xfId="0" applyFont="1" applyFill="1" applyBorder="1" applyProtection="1">
      <protection hidden="1"/>
    </xf>
    <xf numFmtId="165" fontId="2" fillId="0" borderId="0" xfId="0" applyNumberFormat="1" applyFont="1" applyFill="1" applyBorder="1" applyProtection="1">
      <protection hidden="1"/>
    </xf>
    <xf numFmtId="0" fontId="2" fillId="0" borderId="0" xfId="0" applyFont="1" applyFill="1" applyBorder="1" applyAlignment="1" applyProtection="1">
      <alignment horizontal="center"/>
      <protection hidden="1"/>
    </xf>
    <xf numFmtId="164" fontId="2" fillId="0" borderId="0" xfId="0" applyNumberFormat="1" applyFont="1" applyFill="1" applyBorder="1" applyProtection="1">
      <protection hidden="1"/>
    </xf>
    <xf numFmtId="0" fontId="3" fillId="0" borderId="0" xfId="0" applyFont="1" applyFill="1" applyBorder="1" applyProtection="1">
      <protection hidden="1"/>
    </xf>
    <xf numFmtId="15" fontId="2" fillId="0" borderId="0" xfId="0" applyNumberFormat="1" applyFont="1" applyFill="1" applyBorder="1" applyProtection="1">
      <protection hidden="1"/>
    </xf>
    <xf numFmtId="0" fontId="2" fillId="0" borderId="0" xfId="0" applyFont="1" applyFill="1" applyBorder="1" applyAlignment="1" applyProtection="1">
      <alignment horizontal="right"/>
      <protection hidden="1"/>
    </xf>
    <xf numFmtId="14" fontId="2" fillId="0" borderId="0" xfId="0" applyNumberFormat="1" applyFont="1" applyFill="1" applyBorder="1" applyProtection="1">
      <protection hidden="1"/>
    </xf>
    <xf numFmtId="2" fontId="2" fillId="0" borderId="0" xfId="0" applyNumberFormat="1" applyFont="1" applyFill="1" applyBorder="1" applyProtection="1">
      <protection hidden="1"/>
    </xf>
    <xf numFmtId="0" fontId="2" fillId="4" borderId="1" xfId="0" applyFont="1" applyFill="1" applyBorder="1" applyProtection="1">
      <protection hidden="1"/>
    </xf>
    <xf numFmtId="0" fontId="2" fillId="4" borderId="3" xfId="0" applyFont="1" applyFill="1" applyBorder="1" applyProtection="1">
      <protection hidden="1"/>
    </xf>
    <xf numFmtId="0" fontId="2" fillId="4" borderId="3" xfId="0" applyFont="1" applyFill="1" applyBorder="1" applyAlignment="1" applyProtection="1">
      <alignment horizontal="center"/>
      <protection hidden="1"/>
    </xf>
    <xf numFmtId="165" fontId="2" fillId="4" borderId="2" xfId="0" applyNumberFormat="1" applyFont="1" applyFill="1" applyBorder="1" applyProtection="1">
      <protection hidden="1"/>
    </xf>
    <xf numFmtId="0" fontId="2" fillId="3" borderId="4" xfId="0" applyFont="1" applyFill="1" applyBorder="1" applyAlignment="1" applyProtection="1">
      <alignment horizontal="center"/>
      <protection hidden="1"/>
    </xf>
    <xf numFmtId="166" fontId="2" fillId="0" borderId="0" xfId="0" applyNumberFormat="1" applyFont="1" applyFill="1" applyBorder="1" applyProtection="1">
      <protection hidden="1"/>
    </xf>
    <xf numFmtId="1" fontId="2" fillId="0" borderId="0" xfId="0" applyNumberFormat="1" applyFont="1" applyFill="1" applyBorder="1" applyProtection="1">
      <protection hidden="1"/>
    </xf>
    <xf numFmtId="0" fontId="2" fillId="0" borderId="0" xfId="0" applyFont="1" applyFill="1" applyBorder="1" applyAlignment="1" applyProtection="1">
      <alignment horizontal="center"/>
      <protection locked="0" hidden="1"/>
    </xf>
    <xf numFmtId="165" fontId="2" fillId="0" borderId="0" xfId="0" applyNumberFormat="1" applyFont="1" applyFill="1" applyBorder="1" applyProtection="1">
      <protection locked="0" hidden="1"/>
    </xf>
    <xf numFmtId="2" fontId="2" fillId="0" borderId="0" xfId="0" applyNumberFormat="1" applyFont="1" applyFill="1" applyBorder="1" applyProtection="1">
      <protection locked="0" hidden="1"/>
    </xf>
    <xf numFmtId="0" fontId="4" fillId="0" borderId="0" xfId="0" applyFont="1"/>
    <xf numFmtId="0" fontId="4" fillId="0" borderId="0" xfId="0" applyFont="1" applyFill="1"/>
    <xf numFmtId="0" fontId="5" fillId="0" borderId="0" xfId="0" applyFont="1" applyFill="1" applyBorder="1" applyProtection="1">
      <protection hidden="1"/>
    </xf>
    <xf numFmtId="0" fontId="6" fillId="0" borderId="0" xfId="0" applyFont="1" applyFill="1" applyBorder="1" applyProtection="1">
      <protection hidden="1"/>
    </xf>
    <xf numFmtId="0" fontId="7" fillId="0" borderId="0" xfId="0" applyFont="1" applyFill="1" applyBorder="1" applyProtection="1">
      <protection hidden="1"/>
    </xf>
    <xf numFmtId="0" fontId="2" fillId="0" borderId="1" xfId="0" applyFont="1" applyFill="1" applyBorder="1" applyProtection="1">
      <protection hidden="1"/>
    </xf>
    <xf numFmtId="0" fontId="6" fillId="0" borderId="11" xfId="0" applyFont="1" applyFill="1" applyBorder="1" applyProtection="1">
      <protection hidden="1"/>
    </xf>
    <xf numFmtId="0" fontId="5" fillId="3" borderId="1" xfId="0" applyFont="1" applyFill="1" applyBorder="1" applyProtection="1">
      <protection hidden="1"/>
    </xf>
    <xf numFmtId="0" fontId="8" fillId="6" borderId="0" xfId="0" applyFont="1" applyFill="1"/>
    <xf numFmtId="14" fontId="7" fillId="0" borderId="0" xfId="0" applyNumberFormat="1" applyFont="1" applyFill="1" applyBorder="1" applyAlignment="1" applyProtection="1">
      <alignment horizontal="left"/>
      <protection hidden="1"/>
    </xf>
    <xf numFmtId="0" fontId="2" fillId="7" borderId="15" xfId="0" applyFont="1" applyFill="1" applyBorder="1" applyProtection="1">
      <protection hidden="1"/>
    </xf>
    <xf numFmtId="0" fontId="2" fillId="7" borderId="16" xfId="0" applyFont="1" applyFill="1" applyBorder="1" applyProtection="1">
      <protection hidden="1"/>
    </xf>
    <xf numFmtId="0" fontId="2" fillId="7" borderId="17" xfId="0" applyFont="1" applyFill="1" applyBorder="1" applyProtection="1">
      <protection hidden="1"/>
    </xf>
    <xf numFmtId="0" fontId="2" fillId="7" borderId="18" xfId="0" applyFont="1" applyFill="1" applyBorder="1" applyProtection="1">
      <protection hidden="1"/>
    </xf>
    <xf numFmtId="0" fontId="2" fillId="7" borderId="19" xfId="0" applyFont="1" applyFill="1" applyBorder="1" applyProtection="1">
      <protection hidden="1"/>
    </xf>
    <xf numFmtId="0" fontId="2" fillId="7" borderId="20" xfId="0" applyFont="1" applyFill="1" applyBorder="1" applyProtection="1">
      <protection hidden="1"/>
    </xf>
    <xf numFmtId="0" fontId="2" fillId="0" borderId="3" xfId="0" applyFont="1" applyFill="1" applyBorder="1" applyProtection="1">
      <protection hidden="1"/>
    </xf>
    <xf numFmtId="0" fontId="2" fillId="7" borderId="1" xfId="0" applyFont="1" applyFill="1" applyBorder="1" applyProtection="1">
      <protection hidden="1"/>
    </xf>
    <xf numFmtId="3" fontId="2" fillId="7" borderId="3" xfId="0" applyNumberFormat="1" applyFont="1" applyFill="1" applyBorder="1" applyAlignment="1" applyProtection="1">
      <alignment horizontal="center"/>
      <protection hidden="1"/>
    </xf>
    <xf numFmtId="0" fontId="2" fillId="7" borderId="3" xfId="0" applyFont="1" applyFill="1" applyBorder="1" applyProtection="1">
      <protection hidden="1"/>
    </xf>
    <xf numFmtId="0" fontId="2" fillId="7" borderId="2" xfId="0" applyFont="1" applyFill="1" applyBorder="1" applyProtection="1">
      <protection hidden="1"/>
    </xf>
    <xf numFmtId="0" fontId="5" fillId="3" borderId="21" xfId="0" applyFont="1" applyFill="1" applyBorder="1" applyProtection="1">
      <protection hidden="1"/>
    </xf>
    <xf numFmtId="0" fontId="5" fillId="3" borderId="22" xfId="0" applyFont="1" applyFill="1" applyBorder="1" applyProtection="1">
      <protection hidden="1"/>
    </xf>
    <xf numFmtId="0" fontId="4" fillId="9" borderId="14" xfId="0" applyFont="1" applyFill="1" applyBorder="1" applyAlignment="1" applyProtection="1">
      <alignment horizontal="center"/>
      <protection hidden="1"/>
    </xf>
    <xf numFmtId="0" fontId="4" fillId="9" borderId="4" xfId="0" applyFont="1" applyFill="1" applyBorder="1" applyAlignment="1" applyProtection="1">
      <alignment horizontal="center"/>
      <protection hidden="1"/>
    </xf>
    <xf numFmtId="3" fontId="4" fillId="9" borderId="14" xfId="0" applyNumberFormat="1" applyFont="1" applyFill="1" applyBorder="1" applyAlignment="1" applyProtection="1">
      <alignment horizontal="center"/>
      <protection hidden="1"/>
    </xf>
    <xf numFmtId="14" fontId="4" fillId="9" borderId="4" xfId="0" applyNumberFormat="1" applyFont="1" applyFill="1" applyBorder="1" applyProtection="1">
      <protection hidden="1"/>
    </xf>
    <xf numFmtId="3" fontId="4" fillId="9" borderId="4" xfId="0" applyNumberFormat="1" applyFont="1" applyFill="1" applyBorder="1" applyProtection="1">
      <protection hidden="1"/>
    </xf>
    <xf numFmtId="0" fontId="5" fillId="3" borderId="8" xfId="0" applyFont="1" applyFill="1" applyBorder="1" applyProtection="1">
      <protection hidden="1"/>
    </xf>
    <xf numFmtId="0" fontId="5" fillId="3" borderId="3" xfId="0" applyFont="1" applyFill="1" applyBorder="1" applyProtection="1">
      <protection hidden="1"/>
    </xf>
    <xf numFmtId="0" fontId="5" fillId="3" borderId="6" xfId="0" applyFont="1" applyFill="1" applyBorder="1" applyProtection="1">
      <protection hidden="1"/>
    </xf>
    <xf numFmtId="0" fontId="7" fillId="0" borderId="0" xfId="0" applyFont="1" applyFill="1" applyBorder="1" applyAlignment="1" applyProtection="1">
      <protection hidden="1"/>
    </xf>
    <xf numFmtId="0" fontId="7" fillId="0" borderId="7" xfId="0" applyFont="1" applyFill="1" applyBorder="1" applyAlignment="1" applyProtection="1">
      <protection hidden="1"/>
    </xf>
    <xf numFmtId="0" fontId="6" fillId="0" borderId="7" xfId="0" applyFont="1" applyFill="1" applyBorder="1" applyProtection="1">
      <protection hidden="1"/>
    </xf>
    <xf numFmtId="0" fontId="6" fillId="0" borderId="9" xfId="0" applyFont="1" applyFill="1" applyBorder="1" applyProtection="1">
      <protection hidden="1"/>
    </xf>
    <xf numFmtId="0" fontId="7" fillId="0" borderId="12" xfId="0" applyFont="1" applyFill="1" applyBorder="1" applyProtection="1">
      <protection hidden="1"/>
    </xf>
    <xf numFmtId="0" fontId="6" fillId="0" borderId="12" xfId="0" applyFont="1" applyFill="1" applyBorder="1" applyProtection="1">
      <protection hidden="1"/>
    </xf>
    <xf numFmtId="0" fontId="7" fillId="0" borderId="12" xfId="0" applyFont="1" applyFill="1" applyBorder="1" applyAlignment="1" applyProtection="1">
      <alignment horizontal="left"/>
      <protection hidden="1"/>
    </xf>
    <xf numFmtId="0" fontId="6" fillId="0" borderId="13" xfId="0" applyFont="1" applyFill="1" applyBorder="1" applyProtection="1">
      <protection hidden="1"/>
    </xf>
    <xf numFmtId="14" fontId="5" fillId="2" borderId="4" xfId="0" applyNumberFormat="1" applyFont="1" applyFill="1" applyBorder="1" applyAlignment="1" applyProtection="1">
      <alignment horizontal="center"/>
      <protection locked="0" hidden="1"/>
    </xf>
    <xf numFmtId="3" fontId="5" fillId="2" borderId="4" xfId="0" applyNumberFormat="1" applyFont="1" applyFill="1" applyBorder="1" applyAlignment="1" applyProtection="1">
      <alignment horizontal="center"/>
      <protection locked="0" hidden="1"/>
    </xf>
    <xf numFmtId="0" fontId="5" fillId="2" borderId="4" xfId="0" applyFont="1" applyFill="1" applyBorder="1" applyAlignment="1" applyProtection="1">
      <alignment horizontal="center"/>
      <protection locked="0" hidden="1"/>
    </xf>
    <xf numFmtId="3" fontId="5" fillId="5" borderId="4" xfId="0" applyNumberFormat="1" applyFont="1" applyFill="1" applyBorder="1" applyAlignment="1" applyProtection="1">
      <alignment horizontal="center"/>
      <protection hidden="1"/>
    </xf>
    <xf numFmtId="0" fontId="10" fillId="10" borderId="5" xfId="0" applyFont="1" applyFill="1" applyBorder="1" applyProtection="1">
      <protection hidden="1"/>
    </xf>
    <xf numFmtId="0" fontId="10" fillId="10" borderId="23" xfId="0" applyFont="1" applyFill="1" applyBorder="1" applyProtection="1">
      <protection hidden="1"/>
    </xf>
    <xf numFmtId="0" fontId="10" fillId="10" borderId="14" xfId="0" applyFont="1" applyFill="1" applyBorder="1" applyProtection="1">
      <protection hidden="1"/>
    </xf>
    <xf numFmtId="0" fontId="11" fillId="0" borderId="8" xfId="0" applyFont="1" applyBorder="1" applyAlignment="1" applyProtection="1">
      <protection hidden="1"/>
    </xf>
    <xf numFmtId="0" fontId="0" fillId="0" borderId="7" xfId="0" applyFont="1" applyBorder="1" applyAlignment="1" applyProtection="1">
      <protection hidden="1"/>
    </xf>
    <xf numFmtId="0" fontId="0" fillId="0" borderId="9" xfId="0" applyFont="1" applyBorder="1" applyAlignment="1" applyProtection="1">
      <protection hidden="1"/>
    </xf>
    <xf numFmtId="0" fontId="1" fillId="0" borderId="6" xfId="1" applyBorder="1" applyAlignment="1" applyProtection="1">
      <protection hidden="1"/>
    </xf>
    <xf numFmtId="0" fontId="0" fillId="0" borderId="12" xfId="0" applyFont="1" applyBorder="1" applyAlignment="1" applyProtection="1">
      <protection hidden="1"/>
    </xf>
    <xf numFmtId="0" fontId="0" fillId="0" borderId="13" xfId="0" applyFont="1" applyBorder="1" applyAlignment="1" applyProtection="1">
      <protection hidden="1"/>
    </xf>
    <xf numFmtId="0" fontId="12" fillId="10" borderId="8" xfId="0" applyFont="1" applyFill="1" applyBorder="1" applyAlignment="1" applyProtection="1">
      <protection hidden="1"/>
    </xf>
    <xf numFmtId="0" fontId="9" fillId="10" borderId="7" xfId="0" applyFont="1" applyFill="1" applyBorder="1" applyAlignment="1" applyProtection="1">
      <protection hidden="1"/>
    </xf>
    <xf numFmtId="0" fontId="0" fillId="10" borderId="9" xfId="0" applyFont="1" applyFill="1" applyBorder="1" applyAlignment="1" applyProtection="1">
      <protection hidden="1"/>
    </xf>
    <xf numFmtId="0" fontId="0" fillId="8" borderId="9" xfId="0" applyFont="1" applyFill="1" applyBorder="1" applyAlignment="1" applyProtection="1">
      <protection hidden="1"/>
    </xf>
    <xf numFmtId="0" fontId="11" fillId="8" borderId="8" xfId="0" applyFont="1" applyFill="1" applyBorder="1" applyAlignment="1" applyProtection="1">
      <protection hidden="1"/>
    </xf>
    <xf numFmtId="0" fontId="0" fillId="8" borderId="7" xfId="0" applyFont="1" applyFill="1" applyBorder="1" applyAlignment="1" applyProtection="1">
      <protection hidden="1"/>
    </xf>
    <xf numFmtId="0" fontId="11" fillId="8" borderId="10" xfId="0" applyFont="1" applyFill="1" applyBorder="1" applyAlignment="1" applyProtection="1">
      <protection hidden="1"/>
    </xf>
    <xf numFmtId="0" fontId="0" fillId="8" borderId="0" xfId="0" applyFont="1" applyFill="1" applyBorder="1" applyAlignment="1" applyProtection="1">
      <protection hidden="1"/>
    </xf>
    <xf numFmtId="0" fontId="0" fillId="8" borderId="11" xfId="0" applyFont="1" applyFill="1" applyBorder="1" applyAlignment="1" applyProtection="1">
      <protection hidden="1"/>
    </xf>
    <xf numFmtId="0" fontId="1" fillId="8" borderId="6" xfId="1" applyFill="1" applyBorder="1" applyAlignment="1" applyProtection="1">
      <protection hidden="1"/>
    </xf>
    <xf numFmtId="0" fontId="0" fillId="8" borderId="12" xfId="0" applyFont="1" applyFill="1" applyBorder="1" applyAlignment="1" applyProtection="1">
      <protection hidden="1"/>
    </xf>
    <xf numFmtId="0" fontId="0" fillId="8" borderId="13" xfId="0" applyFont="1" applyFill="1" applyBorder="1" applyAlignment="1" applyProtection="1">
      <protection hidden="1"/>
    </xf>
    <xf numFmtId="0" fontId="0" fillId="0" borderId="0" xfId="0" applyFont="1" applyAlignment="1" applyProtection="1">
      <protection hidden="1"/>
    </xf>
    <xf numFmtId="0" fontId="13" fillId="0" borderId="0" xfId="0" applyFont="1" applyProtection="1">
      <protection hidden="1"/>
    </xf>
    <xf numFmtId="0" fontId="14" fillId="0" borderId="0" xfId="0" applyFont="1" applyProtection="1">
      <protection hidden="1"/>
    </xf>
    <xf numFmtId="0" fontId="15" fillId="0" borderId="0" xfId="0" applyFont="1"/>
    <xf numFmtId="167" fontId="0" fillId="0" borderId="0" xfId="0" applyNumberFormat="1"/>
    <xf numFmtId="0" fontId="0" fillId="0" borderId="4" xfId="0" applyBorder="1" applyAlignment="1">
      <alignment horizontal="center"/>
    </xf>
    <xf numFmtId="167" fontId="0" fillId="0" borderId="4" xfId="0" applyNumberFormat="1" applyBorder="1" applyAlignment="1">
      <alignment horizontal="center"/>
    </xf>
    <xf numFmtId="1" fontId="0" fillId="0" borderId="4" xfId="0" applyNumberFormat="1" applyBorder="1" applyAlignment="1">
      <alignment horizontal="center"/>
    </xf>
    <xf numFmtId="0" fontId="0" fillId="0" borderId="4" xfId="0" applyBorder="1"/>
    <xf numFmtId="0" fontId="0" fillId="0" borderId="21" xfId="0" applyBorder="1" applyAlignment="1">
      <alignment horizontal="center"/>
    </xf>
    <xf numFmtId="1" fontId="0" fillId="0" borderId="4" xfId="0" applyNumberFormat="1" applyBorder="1"/>
    <xf numFmtId="0" fontId="0" fillId="4" borderId="4" xfId="0" applyFill="1" applyBorder="1"/>
    <xf numFmtId="167" fontId="15" fillId="8" borderId="4" xfId="0" applyNumberFormat="1" applyFont="1" applyFill="1" applyBorder="1" applyAlignment="1">
      <alignment horizontal="center"/>
    </xf>
    <xf numFmtId="167" fontId="0" fillId="2" borderId="4" xfId="0" applyNumberFormat="1" applyFill="1" applyBorder="1" applyAlignment="1">
      <alignment horizontal="center"/>
    </xf>
    <xf numFmtId="167" fontId="0" fillId="4" borderId="4" xfId="0" applyNumberFormat="1" applyFill="1" applyBorder="1" applyAlignment="1">
      <alignment horizontal="center"/>
    </xf>
    <xf numFmtId="38" fontId="0" fillId="0" borderId="0" xfId="0" applyNumberFormat="1"/>
    <xf numFmtId="38" fontId="0" fillId="8" borderId="4" xfId="0" applyNumberFormat="1" applyFill="1" applyBorder="1" applyAlignment="1">
      <alignment horizontal="center"/>
    </xf>
    <xf numFmtId="0" fontId="0" fillId="0" borderId="4" xfId="0" applyFill="1" applyBorder="1" applyAlignment="1">
      <alignment horizontal="center"/>
    </xf>
    <xf numFmtId="0" fontId="0" fillId="3" borderId="4" xfId="0" applyFill="1" applyBorder="1" applyAlignment="1">
      <alignment horizontal="center"/>
    </xf>
    <xf numFmtId="0" fontId="0" fillId="3" borderId="4" xfId="0" applyFill="1" applyBorder="1"/>
    <xf numFmtId="0" fontId="4" fillId="4" borderId="4" xfId="0" applyFont="1" applyFill="1" applyBorder="1" applyAlignment="1" applyProtection="1">
      <alignment horizontal="center"/>
      <protection locked="0" hidden="1"/>
    </xf>
    <xf numFmtId="1" fontId="0" fillId="4" borderId="4" xfId="0" applyNumberFormat="1" applyFill="1" applyBorder="1"/>
    <xf numFmtId="1" fontId="0" fillId="2" borderId="4" xfId="0" applyNumberFormat="1" applyFill="1" applyBorder="1"/>
    <xf numFmtId="0" fontId="0" fillId="6" borderId="0" xfId="0" applyFill="1"/>
    <xf numFmtId="0" fontId="16" fillId="0" borderId="0" xfId="0" applyFont="1" applyFill="1" applyBorder="1" applyAlignment="1">
      <alignment horizontal="center"/>
    </xf>
    <xf numFmtId="0" fontId="0" fillId="0" borderId="0" xfId="0" applyProtection="1">
      <protection hidden="1"/>
    </xf>
    <xf numFmtId="0" fontId="0" fillId="0" borderId="4" xfId="0" applyFill="1" applyBorder="1" applyProtection="1">
      <protection hidden="1"/>
    </xf>
    <xf numFmtId="0" fontId="0" fillId="0" borderId="21" xfId="0" applyFill="1" applyBorder="1" applyProtection="1">
      <protection hidden="1"/>
    </xf>
    <xf numFmtId="0" fontId="0" fillId="0" borderId="4" xfId="0" applyBorder="1" applyAlignment="1" applyProtection="1">
      <alignment horizontal="center"/>
      <protection hidden="1"/>
    </xf>
    <xf numFmtId="0" fontId="0" fillId="0" borderId="4" xfId="0" applyBorder="1" applyProtection="1">
      <protection hidden="1"/>
    </xf>
    <xf numFmtId="0" fontId="0" fillId="0" borderId="21" xfId="0" applyBorder="1" applyAlignment="1" applyProtection="1">
      <alignment horizontal="center"/>
      <protection hidden="1"/>
    </xf>
    <xf numFmtId="167" fontId="0" fillId="0" borderId="4" xfId="0" applyNumberFormat="1" applyBorder="1" applyAlignment="1" applyProtection="1">
      <alignment horizontal="center"/>
      <protection hidden="1"/>
    </xf>
    <xf numFmtId="1" fontId="0" fillId="0" borderId="4" xfId="0" applyNumberFormat="1" applyBorder="1" applyAlignment="1" applyProtection="1">
      <alignment horizontal="center"/>
      <protection hidden="1"/>
    </xf>
    <xf numFmtId="1" fontId="0" fillId="0" borderId="4" xfId="0" applyNumberFormat="1" applyBorder="1" applyProtection="1">
      <protection hidden="1"/>
    </xf>
    <xf numFmtId="167" fontId="0" fillId="0" borderId="0" xfId="0" applyNumberFormat="1" applyProtection="1">
      <protection hidden="1"/>
    </xf>
    <xf numFmtId="167" fontId="15" fillId="0" borderId="4" xfId="0" applyNumberFormat="1" applyFont="1" applyFill="1" applyBorder="1" applyAlignment="1" applyProtection="1">
      <alignment horizontal="center"/>
      <protection hidden="1"/>
    </xf>
    <xf numFmtId="0" fontId="0" fillId="0" borderId="8" xfId="0" applyBorder="1" applyProtection="1">
      <protection hidden="1"/>
    </xf>
    <xf numFmtId="0" fontId="0" fillId="0" borderId="7" xfId="0" applyBorder="1" applyProtection="1">
      <protection hidden="1"/>
    </xf>
    <xf numFmtId="0" fontId="0" fillId="0" borderId="9" xfId="0" applyBorder="1" applyProtection="1">
      <protection hidden="1"/>
    </xf>
    <xf numFmtId="0" fontId="0" fillId="0" borderId="6" xfId="0" applyBorder="1" applyProtection="1">
      <protection hidden="1"/>
    </xf>
    <xf numFmtId="0" fontId="0" fillId="0" borderId="12" xfId="0" applyBorder="1" applyProtection="1">
      <protection hidden="1"/>
    </xf>
    <xf numFmtId="0" fontId="0" fillId="0" borderId="13" xfId="0" applyBorder="1" applyProtection="1">
      <protection hidden="1"/>
    </xf>
    <xf numFmtId="0" fontId="0" fillId="0" borderId="10" xfId="0" applyBorder="1" applyProtection="1">
      <protection hidden="1"/>
    </xf>
    <xf numFmtId="0" fontId="0" fillId="0" borderId="0" xfId="0" applyBorder="1" applyProtection="1">
      <protection hidden="1"/>
    </xf>
    <xf numFmtId="0" fontId="0" fillId="0" borderId="11" xfId="0" applyBorder="1" applyProtection="1">
      <protection hidden="1"/>
    </xf>
    <xf numFmtId="0" fontId="15" fillId="3" borderId="5" xfId="0" applyFont="1" applyFill="1" applyBorder="1" applyAlignment="1">
      <alignment horizontal="right"/>
    </xf>
    <xf numFmtId="0" fontId="15" fillId="3" borderId="23" xfId="0" applyFont="1" applyFill="1" applyBorder="1"/>
    <xf numFmtId="0" fontId="15" fillId="3" borderId="14" xfId="0" applyFont="1" applyFill="1" applyBorder="1"/>
    <xf numFmtId="3" fontId="17" fillId="9" borderId="14" xfId="0" applyNumberFormat="1" applyFont="1" applyFill="1" applyBorder="1" applyAlignment="1" applyProtection="1">
      <alignment horizontal="center"/>
      <protection hidden="1"/>
    </xf>
    <xf numFmtId="14" fontId="17" fillId="9" borderId="4" xfId="0" applyNumberFormat="1" applyFont="1" applyFill="1" applyBorder="1" applyProtection="1">
      <protection hidden="1"/>
    </xf>
    <xf numFmtId="3" fontId="17" fillId="9" borderId="4" xfId="0" applyNumberFormat="1" applyFont="1" applyFill="1" applyBorder="1" applyProtection="1">
      <protection hidden="1"/>
    </xf>
    <xf numFmtId="0" fontId="18" fillId="9" borderId="14" xfId="0" applyFont="1" applyFill="1" applyBorder="1" applyAlignment="1" applyProtection="1">
      <alignment horizontal="center"/>
      <protection hidden="1"/>
    </xf>
    <xf numFmtId="0" fontId="18" fillId="9" borderId="4" xfId="0" applyFont="1" applyFill="1" applyBorder="1" applyAlignment="1" applyProtection="1">
      <alignment horizontal="center"/>
      <protection hidden="1"/>
    </xf>
    <xf numFmtId="3" fontId="18" fillId="9" borderId="14" xfId="0" applyNumberFormat="1" applyFont="1" applyFill="1" applyBorder="1" applyAlignment="1" applyProtection="1">
      <alignment horizontal="center"/>
      <protection hidden="1"/>
    </xf>
    <xf numFmtId="14" fontId="18" fillId="9" borderId="4" xfId="0" applyNumberFormat="1" applyFont="1" applyFill="1" applyBorder="1" applyProtection="1">
      <protection hidden="1"/>
    </xf>
    <xf numFmtId="3" fontId="18" fillId="9" borderId="4" xfId="0" applyNumberFormat="1" applyFont="1" applyFill="1" applyBorder="1" applyProtection="1">
      <protection hidden="1"/>
    </xf>
    <xf numFmtId="0" fontId="18" fillId="9" borderId="5" xfId="0" applyFont="1" applyFill="1" applyBorder="1" applyAlignment="1" applyProtection="1">
      <alignment horizontal="center"/>
      <protection hidden="1"/>
    </xf>
    <xf numFmtId="3" fontId="18" fillId="9" borderId="5" xfId="0" applyNumberFormat="1" applyFont="1" applyFill="1" applyBorder="1" applyProtection="1">
      <protection hidden="1"/>
    </xf>
    <xf numFmtId="3" fontId="17" fillId="9" borderId="5" xfId="0" applyNumberFormat="1" applyFont="1" applyFill="1" applyBorder="1" applyProtection="1">
      <protection hidden="1"/>
    </xf>
    <xf numFmtId="0" fontId="18" fillId="0" borderId="21" xfId="0" applyFont="1" applyFill="1" applyBorder="1" applyAlignment="1" applyProtection="1">
      <alignment horizontal="center"/>
      <protection hidden="1"/>
    </xf>
    <xf numFmtId="0" fontId="0" fillId="0" borderId="24" xfId="0" applyBorder="1" applyAlignment="1">
      <alignment horizontal="center"/>
    </xf>
    <xf numFmtId="0" fontId="5" fillId="0" borderId="24" xfId="0" applyFont="1" applyBorder="1" applyAlignment="1">
      <alignment horizontal="center"/>
    </xf>
    <xf numFmtId="0" fontId="5" fillId="0" borderId="22" xfId="0" applyFont="1" applyBorder="1" applyAlignment="1">
      <alignment horizontal="center"/>
    </xf>
    <xf numFmtId="0" fontId="15" fillId="4" borderId="8" xfId="0" applyFont="1" applyFill="1" applyBorder="1"/>
    <xf numFmtId="0" fontId="15" fillId="4" borderId="7" xfId="0" applyFont="1" applyFill="1" applyBorder="1"/>
    <xf numFmtId="0" fontId="15" fillId="4" borderId="9" xfId="0" applyFont="1" applyFill="1" applyBorder="1"/>
    <xf numFmtId="0" fontId="15" fillId="4" borderId="6" xfId="0" applyFont="1" applyFill="1" applyBorder="1"/>
    <xf numFmtId="0" fontId="15" fillId="4" borderId="12" xfId="0" applyFont="1" applyFill="1" applyBorder="1"/>
    <xf numFmtId="0" fontId="15" fillId="4" borderId="13" xfId="0" applyFont="1" applyFill="1" applyBorder="1"/>
    <xf numFmtId="0" fontId="0" fillId="2" borderId="8" xfId="0" applyFill="1" applyBorder="1"/>
    <xf numFmtId="0" fontId="0" fillId="2" borderId="7" xfId="0" applyFill="1" applyBorder="1"/>
    <xf numFmtId="0" fontId="0" fillId="2" borderId="9" xfId="0" applyFill="1" applyBorder="1"/>
    <xf numFmtId="0" fontId="0" fillId="2" borderId="10" xfId="0" applyFill="1" applyBorder="1"/>
    <xf numFmtId="0" fontId="0" fillId="2" borderId="0" xfId="0" applyFill="1" applyBorder="1"/>
    <xf numFmtId="0" fontId="0" fillId="2" borderId="11" xfId="0" applyFill="1" applyBorder="1"/>
    <xf numFmtId="0" fontId="0" fillId="2" borderId="6" xfId="0" applyFill="1" applyBorder="1"/>
    <xf numFmtId="0" fontId="0" fillId="2" borderId="12" xfId="0" applyFill="1" applyBorder="1"/>
    <xf numFmtId="0" fontId="0" fillId="2" borderId="13" xfId="0" applyFill="1" applyBorder="1"/>
    <xf numFmtId="0" fontId="0" fillId="11" borderId="0" xfId="0" applyFill="1" applyBorder="1"/>
    <xf numFmtId="0" fontId="0" fillId="0" borderId="0" xfId="0" applyFill="1" applyBorder="1"/>
    <xf numFmtId="0" fontId="20" fillId="0" borderId="0" xfId="0" applyFont="1"/>
    <xf numFmtId="0" fontId="0" fillId="0" borderId="5" xfId="0" applyBorder="1"/>
    <xf numFmtId="0" fontId="0" fillId="0" borderId="14" xfId="0" applyBorder="1"/>
    <xf numFmtId="0" fontId="0" fillId="11" borderId="14" xfId="0" applyFill="1" applyBorder="1"/>
    <xf numFmtId="0" fontId="15" fillId="11" borderId="5" xfId="0" applyFont="1" applyFill="1" applyBorder="1"/>
    <xf numFmtId="0" fontId="15" fillId="11" borderId="23" xfId="0" applyFont="1" applyFill="1" applyBorder="1"/>
    <xf numFmtId="0" fontId="15" fillId="11" borderId="14" xfId="0" applyFont="1" applyFill="1" applyBorder="1"/>
    <xf numFmtId="0" fontId="0" fillId="11" borderId="8" xfId="0" applyFill="1" applyBorder="1"/>
    <xf numFmtId="0" fontId="0" fillId="11" borderId="7" xfId="0" applyFill="1" applyBorder="1"/>
    <xf numFmtId="0" fontId="0" fillId="11" borderId="9" xfId="0" applyFill="1" applyBorder="1"/>
    <xf numFmtId="0" fontId="0" fillId="11" borderId="10" xfId="0" applyFill="1" applyBorder="1"/>
    <xf numFmtId="0" fontId="0" fillId="11" borderId="11" xfId="0" applyFill="1" applyBorder="1"/>
    <xf numFmtId="0" fontId="0" fillId="11" borderId="6" xfId="0" applyFill="1" applyBorder="1"/>
    <xf numFmtId="0" fontId="0" fillId="11" borderId="12" xfId="0" applyFill="1" applyBorder="1"/>
    <xf numFmtId="0" fontId="0" fillId="11" borderId="13" xfId="0" applyFill="1" applyBorder="1"/>
    <xf numFmtId="0" fontId="0" fillId="4" borderId="4" xfId="0" applyFill="1" applyBorder="1" applyProtection="1">
      <protection locked="0" hidden="1"/>
    </xf>
  </cellXfs>
  <cellStyles count="2">
    <cellStyle name="Hyperlink" xfId="1" builtinId="8"/>
    <cellStyle name="Normal" xfId="0" builtinId="0"/>
  </cellStyles>
  <dxfs count="8">
    <dxf>
      <font>
        <b/>
        <i val="0"/>
        <strike val="0"/>
        <condense val="0"/>
        <extend val="0"/>
        <outline val="0"/>
        <shadow val="0"/>
        <u val="none"/>
        <vertAlign val="baseline"/>
        <sz val="11"/>
        <color theme="1"/>
        <name val="Calibri"/>
        <scheme val="none"/>
      </font>
      <numFmt numFmtId="165" formatCode="&quot;Rs.&quot;\ #,##0.00"/>
      <fill>
        <patternFill patternType="none">
          <fgColor indexed="64"/>
          <bgColor indexed="65"/>
        </patternFill>
      </fill>
      <protection locked="0" hidden="1"/>
    </dxf>
    <dxf>
      <font>
        <b/>
        <i val="0"/>
        <strike val="0"/>
        <condense val="0"/>
        <extend val="0"/>
        <outline val="0"/>
        <shadow val="0"/>
        <u val="none"/>
        <vertAlign val="baseline"/>
        <sz val="11"/>
        <color theme="1"/>
        <name val="Calibri"/>
        <scheme val="none"/>
      </font>
      <numFmt numFmtId="2" formatCode="0.00"/>
      <fill>
        <patternFill patternType="none">
          <fgColor indexed="64"/>
          <bgColor indexed="65"/>
        </patternFill>
      </fill>
      <protection locked="0" hidden="1"/>
    </dxf>
    <dxf>
      <font>
        <b/>
        <i val="0"/>
        <strike val="0"/>
        <condense val="0"/>
        <extend val="0"/>
        <outline val="0"/>
        <shadow val="0"/>
        <u val="none"/>
        <vertAlign val="baseline"/>
        <sz val="11"/>
        <color theme="1"/>
        <name val="Calibri"/>
        <scheme val="none"/>
      </font>
      <numFmt numFmtId="2" formatCode="0.00"/>
      <fill>
        <patternFill patternType="none">
          <fgColor indexed="64"/>
          <bgColor indexed="65"/>
        </patternFill>
      </fill>
      <protection locked="0" hidden="1"/>
    </dxf>
    <dxf>
      <font>
        <b/>
        <i val="0"/>
        <strike val="0"/>
        <condense val="0"/>
        <extend val="0"/>
        <outline val="0"/>
        <shadow val="0"/>
        <u val="none"/>
        <vertAlign val="baseline"/>
        <sz val="11"/>
        <color theme="1"/>
        <name val="Calibri"/>
        <scheme val="none"/>
      </font>
      <numFmt numFmtId="165" formatCode="&quot;Rs.&quot;\ #,##0.00"/>
      <fill>
        <patternFill patternType="none">
          <fgColor indexed="64"/>
          <bgColor indexed="65"/>
        </patternFill>
      </fill>
      <protection locked="0" hidden="1"/>
    </dxf>
    <dxf>
      <font>
        <b/>
        <i val="0"/>
        <strike val="0"/>
        <condense val="0"/>
        <extend val="0"/>
        <outline val="0"/>
        <shadow val="0"/>
        <u val="none"/>
        <vertAlign val="baseline"/>
        <sz val="11"/>
        <color theme="1"/>
        <name val="Calibri"/>
        <scheme val="none"/>
      </font>
      <numFmt numFmtId="166" formatCode="[$-409]mmm/yy;@"/>
      <fill>
        <patternFill patternType="none">
          <fgColor indexed="64"/>
          <bgColor indexed="65"/>
        </patternFill>
      </fill>
      <protection locked="1" hidden="1"/>
    </dxf>
    <dxf>
      <font>
        <b/>
        <i val="0"/>
        <strike val="0"/>
        <condense val="0"/>
        <extend val="0"/>
        <outline val="0"/>
        <shadow val="0"/>
        <u val="none"/>
        <vertAlign val="baseline"/>
        <sz val="11"/>
        <color theme="1"/>
        <name val="Calibri"/>
        <scheme val="none"/>
      </font>
      <fill>
        <patternFill patternType="none">
          <fgColor indexed="64"/>
          <bgColor indexed="65"/>
        </patternFill>
      </fill>
      <alignment horizontal="center" vertical="bottom" textRotation="0" wrapText="0" relativeIndent="0" justifyLastLine="0" shrinkToFit="0" readingOrder="0"/>
      <protection locked="0" hidden="1"/>
    </dxf>
    <dxf>
      <font>
        <b/>
        <i val="0"/>
        <strike val="0"/>
        <condense val="0"/>
        <extend val="0"/>
        <outline val="0"/>
        <shadow val="0"/>
        <u val="none"/>
        <vertAlign val="baseline"/>
        <sz val="11"/>
        <color theme="1"/>
        <name val="Calibri"/>
        <scheme val="none"/>
      </font>
      <fill>
        <patternFill patternType="none">
          <fgColor indexed="64"/>
          <bgColor indexed="65"/>
        </patternFill>
      </fill>
      <protection locked="0" hidden="1"/>
    </dxf>
    <dxf>
      <font>
        <b/>
        <i val="0"/>
        <strike val="0"/>
        <condense val="0"/>
        <extend val="0"/>
        <outline val="0"/>
        <shadow val="0"/>
        <u val="none"/>
        <vertAlign val="baseline"/>
        <sz val="11"/>
        <color theme="1"/>
        <name val="Calibri"/>
        <scheme val="none"/>
      </font>
      <fill>
        <patternFill patternType="none">
          <fgColor indexed="64"/>
          <bgColor indexed="65"/>
        </patternFill>
      </fill>
      <protection locked="0" hidden="1"/>
    </dxf>
  </dxfs>
  <tableStyles count="0" defaultTableStyle="TableStyleMedium9" defaultPivotStyle="PivotStyleLight16"/>
  <colors>
    <mruColors>
      <color rgb="FFFF9900"/>
      <color rgb="FF66FF33"/>
      <color rgb="FF00FFCC"/>
      <color rgb="FF0000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17</xdr:row>
      <xdr:rowOff>47625</xdr:rowOff>
    </xdr:from>
    <xdr:to>
      <xdr:col>15</xdr:col>
      <xdr:colOff>38100</xdr:colOff>
      <xdr:row>24</xdr:row>
      <xdr:rowOff>142875</xdr:rowOff>
    </xdr:to>
    <xdr:sp macro="" textlink="">
      <xdr:nvSpPr>
        <xdr:cNvPr id="2" name="Shape 4"/>
        <xdr:cNvSpPr txBox="1"/>
      </xdr:nvSpPr>
      <xdr:spPr>
        <a:xfrm>
          <a:off x="609600" y="14411325"/>
          <a:ext cx="2790825" cy="160020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61</xdr:row>
      <xdr:rowOff>47625</xdr:rowOff>
    </xdr:from>
    <xdr:to>
      <xdr:col>4</xdr:col>
      <xdr:colOff>38100</xdr:colOff>
      <xdr:row>68</xdr:row>
      <xdr:rowOff>142875</xdr:rowOff>
    </xdr:to>
    <xdr:sp macro="" textlink="">
      <xdr:nvSpPr>
        <xdr:cNvPr id="2" name="Shape 4"/>
        <xdr:cNvSpPr txBox="1"/>
      </xdr:nvSpPr>
      <xdr:spPr>
        <a:xfrm>
          <a:off x="1847850" y="6391275"/>
          <a:ext cx="3581400" cy="1514475"/>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19</xdr:col>
      <xdr:colOff>0</xdr:colOff>
      <xdr:row>31</xdr:row>
      <xdr:rowOff>47625</xdr:rowOff>
    </xdr:from>
    <xdr:to>
      <xdr:col>22</xdr:col>
      <xdr:colOff>38100</xdr:colOff>
      <xdr:row>38</xdr:row>
      <xdr:rowOff>142875</xdr:rowOff>
    </xdr:to>
    <xdr:sp macro="" textlink="">
      <xdr:nvSpPr>
        <xdr:cNvPr id="4" name="Shape 4"/>
        <xdr:cNvSpPr txBox="1"/>
      </xdr:nvSpPr>
      <xdr:spPr>
        <a:xfrm>
          <a:off x="7315200" y="3286125"/>
          <a:ext cx="2705100" cy="142875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17</xdr:row>
      <xdr:rowOff>47625</xdr:rowOff>
    </xdr:from>
    <xdr:to>
      <xdr:col>12</xdr:col>
      <xdr:colOff>38100</xdr:colOff>
      <xdr:row>24</xdr:row>
      <xdr:rowOff>142875</xdr:rowOff>
    </xdr:to>
    <xdr:sp macro="" textlink="">
      <xdr:nvSpPr>
        <xdr:cNvPr id="2" name="Shape 4"/>
        <xdr:cNvSpPr txBox="1"/>
      </xdr:nvSpPr>
      <xdr:spPr>
        <a:xfrm>
          <a:off x="10096500" y="6981825"/>
          <a:ext cx="2181225" cy="182880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16</xdr:row>
      <xdr:rowOff>47625</xdr:rowOff>
    </xdr:from>
    <xdr:to>
      <xdr:col>28</xdr:col>
      <xdr:colOff>38100</xdr:colOff>
      <xdr:row>23</xdr:row>
      <xdr:rowOff>142875</xdr:rowOff>
    </xdr:to>
    <xdr:sp macro="" textlink="">
      <xdr:nvSpPr>
        <xdr:cNvPr id="2" name="Shape 4"/>
        <xdr:cNvSpPr txBox="1"/>
      </xdr:nvSpPr>
      <xdr:spPr>
        <a:xfrm>
          <a:off x="10096500" y="6981825"/>
          <a:ext cx="2181225" cy="182880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4</xdr:col>
      <xdr:colOff>247651</xdr:colOff>
      <xdr:row>5</xdr:row>
      <xdr:rowOff>76199</xdr:rowOff>
    </xdr:from>
    <xdr:to>
      <xdr:col>8</xdr:col>
      <xdr:colOff>638175</xdr:colOff>
      <xdr:row>6</xdr:row>
      <xdr:rowOff>85724</xdr:rowOff>
    </xdr:to>
    <xdr:sp macro="" textlink="">
      <xdr:nvSpPr>
        <xdr:cNvPr id="2" name="Right Arrow 1"/>
        <xdr:cNvSpPr/>
      </xdr:nvSpPr>
      <xdr:spPr>
        <a:xfrm>
          <a:off x="3514726" y="1028699"/>
          <a:ext cx="4657724"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22</xdr:col>
      <xdr:colOff>0</xdr:colOff>
      <xdr:row>18</xdr:row>
      <xdr:rowOff>47625</xdr:rowOff>
    </xdr:from>
    <xdr:to>
      <xdr:col>25</xdr:col>
      <xdr:colOff>38100</xdr:colOff>
      <xdr:row>25</xdr:row>
      <xdr:rowOff>142875</xdr:rowOff>
    </xdr:to>
    <xdr:sp macro="" textlink="">
      <xdr:nvSpPr>
        <xdr:cNvPr id="3" name="Shape 4"/>
        <xdr:cNvSpPr txBox="1"/>
      </xdr:nvSpPr>
      <xdr:spPr>
        <a:xfrm>
          <a:off x="10096500" y="6981825"/>
          <a:ext cx="2181225" cy="182880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wsDr>
</file>

<file path=xl/drawings/drawing6.xml><?xml version="1.0" encoding="utf-8"?>
<xdr:wsDr xmlns:xdr="http://schemas.openxmlformats.org/drawingml/2006/spreadsheetDrawing" xmlns:a="http://schemas.openxmlformats.org/drawingml/2006/main">
  <xdr:oneCellAnchor>
    <xdr:from>
      <xdr:col>0</xdr:col>
      <xdr:colOff>104775</xdr:colOff>
      <xdr:row>2</xdr:row>
      <xdr:rowOff>95250</xdr:rowOff>
    </xdr:from>
    <xdr:ext cx="6581775" cy="1642373"/>
    <xdr:sp macro="" textlink="">
      <xdr:nvSpPr>
        <xdr:cNvPr id="2" name="TextBox 1"/>
        <xdr:cNvSpPr txBox="1"/>
      </xdr:nvSpPr>
      <xdr:spPr>
        <a:xfrm>
          <a:off x="104775" y="476250"/>
          <a:ext cx="6581775" cy="1642373"/>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n-US" sz="1100"/>
            <a:t>Having </a:t>
          </a:r>
          <a:r>
            <a:rPr lang="en-US" sz="1100" baseline="0"/>
            <a:t> explained in </a:t>
          </a:r>
          <a:r>
            <a:rPr lang="en-US" sz="1100"/>
            <a:t> all the earlier sheets, let me put it all  in a capsule:</a:t>
          </a:r>
        </a:p>
        <a:p>
          <a:pPr algn="ctr"/>
          <a:r>
            <a:rPr lang="en-US" sz="1100"/>
            <a:t> A2 B IS AN </a:t>
          </a:r>
          <a:r>
            <a:rPr lang="en-US" sz="1100" baseline="0"/>
            <a:t> unique EMI schedule,  a guidance utility,  planning , managing the  Home loan/other loan folio.</a:t>
          </a:r>
        </a:p>
        <a:p>
          <a:pPr algn="ctr"/>
          <a:r>
            <a:rPr lang="en-US" sz="1100" baseline="0"/>
            <a:t>A2B is an EMI to be pegged into the general EMI schedule.</a:t>
          </a:r>
        </a:p>
        <a:p>
          <a:pPr algn="ctr"/>
          <a:r>
            <a:rPr lang="en-US" sz="1100" baseline="0"/>
            <a:t>Choose your period 300 months,no blame on you,  but why not exit by 200/ 210 months.</a:t>
          </a:r>
        </a:p>
        <a:p>
          <a:pPr algn="ctr"/>
          <a:r>
            <a:rPr lang="en-US" sz="1100" baseline="0"/>
            <a:t>Play,play and multi-play the A2B  s into the EMI schedule.</a:t>
          </a:r>
        </a:p>
        <a:p>
          <a:pPr algn="ctr"/>
          <a:r>
            <a:rPr lang="en-US" sz="1100" baseline="0"/>
            <a:t>Cruelty towards liability is a virtue: kill the Amortisation liability prematurely.</a:t>
          </a:r>
        </a:p>
        <a:p>
          <a:pPr algn="ctr"/>
          <a:r>
            <a:rPr lang="en-US" sz="1100" baseline="0"/>
            <a:t>Practise A2B as per final instructions, which may vary slightly than expalined earlier.</a:t>
          </a:r>
        </a:p>
        <a:p>
          <a:pPr algn="ctr"/>
          <a:endParaRPr lang="en-US" sz="1100" baseline="0"/>
        </a:p>
        <a:p>
          <a:pPr algn="ctr"/>
          <a:r>
            <a:rPr lang="en-US" sz="1100" baseline="0"/>
            <a:t>conceived and designed by : V R SHENOI.</a:t>
          </a:r>
          <a:endParaRPr lang="en-US" sz="1100"/>
        </a:p>
      </xdr:txBody>
    </xdr:sp>
    <xdr:clientData/>
  </xdr:oneCellAnchor>
  <xdr:twoCellAnchor>
    <xdr:from>
      <xdr:col>6</xdr:col>
      <xdr:colOff>476250</xdr:colOff>
      <xdr:row>14</xdr:row>
      <xdr:rowOff>47627</xdr:rowOff>
    </xdr:from>
    <xdr:to>
      <xdr:col>15</xdr:col>
      <xdr:colOff>9525</xdr:colOff>
      <xdr:row>20</xdr:row>
      <xdr:rowOff>133350</xdr:rowOff>
    </xdr:to>
    <xdr:cxnSp macro="">
      <xdr:nvCxnSpPr>
        <xdr:cNvPr id="4" name="Straight Arrow Connector 3"/>
        <xdr:cNvCxnSpPr/>
      </xdr:nvCxnSpPr>
      <xdr:spPr>
        <a:xfrm flipV="1">
          <a:off x="4133850" y="2714627"/>
          <a:ext cx="5057775" cy="12287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24</xdr:row>
      <xdr:rowOff>38100</xdr:rowOff>
    </xdr:from>
    <xdr:to>
      <xdr:col>10</xdr:col>
      <xdr:colOff>511683</xdr:colOff>
      <xdr:row>25</xdr:row>
      <xdr:rowOff>104775</xdr:rowOff>
    </xdr:to>
    <xdr:sp macro="" textlink="">
      <xdr:nvSpPr>
        <xdr:cNvPr id="18" name="Right Arrow 17"/>
        <xdr:cNvSpPr/>
      </xdr:nvSpPr>
      <xdr:spPr>
        <a:xfrm>
          <a:off x="5629275" y="4610100"/>
          <a:ext cx="978408"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20</xdr:col>
      <xdr:colOff>0</xdr:colOff>
      <xdr:row>16</xdr:row>
      <xdr:rowOff>47625</xdr:rowOff>
    </xdr:from>
    <xdr:to>
      <xdr:col>23</xdr:col>
      <xdr:colOff>38100</xdr:colOff>
      <xdr:row>23</xdr:row>
      <xdr:rowOff>142875</xdr:rowOff>
    </xdr:to>
    <xdr:sp macro="" textlink="">
      <xdr:nvSpPr>
        <xdr:cNvPr id="21" name="Shape 4"/>
        <xdr:cNvSpPr txBox="1"/>
      </xdr:nvSpPr>
      <xdr:spPr>
        <a:xfrm>
          <a:off x="10096500" y="6981825"/>
          <a:ext cx="2181225" cy="182880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wsDr>
</file>

<file path=xl/tables/table1.xml><?xml version="1.0" encoding="utf-8"?>
<table xmlns="http://schemas.openxmlformats.org/spreadsheetml/2006/main" id="2" name="Table2" displayName="Table2" ref="B113:G151" totalsRowShown="0" headerRowDxfId="7" dataDxfId="6">
  <autoFilter ref="B113:G151"/>
  <tableColumns count="6">
    <tableColumn id="1" name="Column1" dataDxfId="5"/>
    <tableColumn id="2" name="Column2" dataDxfId="4"/>
    <tableColumn id="3" name="Column3" dataDxfId="3">
      <calculatedColumnFormula>D113</calculatedColumnFormula>
    </tableColumn>
    <tableColumn id="4" name="Column4" dataDxfId="2">
      <calculatedColumnFormula>G113*N29</calculatedColumnFormula>
    </tableColumn>
    <tableColumn id="5" name="Column5" dataDxfId="1">
      <calculatedColumnFormula>D114-E114</calculatedColumnFormula>
    </tableColumn>
    <tableColumn id="6" name="Column6" dataDxfId="0">
      <calculatedColumnFormula>G113-F114</calculatedColumnFormula>
    </tableColumn>
  </tableColumns>
  <tableStyleInfo name="TableStyleMedium2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llbankingsolutions.com/" TargetMode="External"/><Relationship Id="rId7" Type="http://schemas.openxmlformats.org/officeDocument/2006/relationships/table" Target="../tables/table1.xml"/><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veearess@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workbookViewId="0"/>
  </sheetViews>
  <sheetFormatPr defaultRowHeight="15" x14ac:dyDescent="0.25"/>
  <cols>
    <col min="14" max="14" width="14" customWidth="1"/>
    <col min="15" max="15" width="16.85546875" customWidth="1"/>
  </cols>
  <sheetData>
    <row r="1" spans="1:14" x14ac:dyDescent="0.25">
      <c r="B1" s="87" t="s">
        <v>54</v>
      </c>
      <c r="C1" s="87"/>
      <c r="D1" s="87"/>
    </row>
    <row r="4" spans="1:14" x14ac:dyDescent="0.25">
      <c r="A4" t="s">
        <v>55</v>
      </c>
    </row>
    <row r="5" spans="1:14" x14ac:dyDescent="0.25">
      <c r="A5" t="s">
        <v>56</v>
      </c>
    </row>
    <row r="6" spans="1:14" x14ac:dyDescent="0.25">
      <c r="L6" s="66" t="s">
        <v>48</v>
      </c>
      <c r="M6" s="67"/>
      <c r="N6" s="68"/>
    </row>
    <row r="7" spans="1:14" x14ac:dyDescent="0.25">
      <c r="A7" t="s">
        <v>57</v>
      </c>
      <c r="L7" s="69" t="s">
        <v>49</v>
      </c>
      <c r="M7" s="70"/>
      <c r="N7" s="71"/>
    </row>
    <row r="8" spans="1:14" x14ac:dyDescent="0.25">
      <c r="A8" t="s">
        <v>63</v>
      </c>
      <c r="B8" t="s">
        <v>61</v>
      </c>
      <c r="L8" s="20"/>
      <c r="M8" s="20"/>
      <c r="N8" s="20"/>
    </row>
    <row r="9" spans="1:14" x14ac:dyDescent="0.25">
      <c r="A9" t="s">
        <v>58</v>
      </c>
      <c r="L9" s="72" t="s">
        <v>50</v>
      </c>
      <c r="M9" s="73"/>
      <c r="N9" s="74"/>
    </row>
    <row r="10" spans="1:14" x14ac:dyDescent="0.25">
      <c r="A10" t="s">
        <v>59</v>
      </c>
      <c r="L10" s="76" t="s">
        <v>51</v>
      </c>
      <c r="M10" s="77"/>
      <c r="N10" s="75"/>
    </row>
    <row r="11" spans="1:14" x14ac:dyDescent="0.25">
      <c r="A11" t="s">
        <v>60</v>
      </c>
      <c r="L11" s="78" t="s">
        <v>52</v>
      </c>
      <c r="M11" s="79"/>
      <c r="N11" s="80"/>
    </row>
    <row r="12" spans="1:14" x14ac:dyDescent="0.25">
      <c r="A12" t="s">
        <v>62</v>
      </c>
      <c r="L12" s="81" t="s">
        <v>53</v>
      </c>
      <c r="M12" s="82"/>
      <c r="N12" s="83"/>
    </row>
    <row r="13" spans="1:14" x14ac:dyDescent="0.25">
      <c r="A13" t="s">
        <v>64</v>
      </c>
    </row>
    <row r="14" spans="1:14" x14ac:dyDescent="0.25">
      <c r="A14" t="s">
        <v>65</v>
      </c>
    </row>
    <row r="15" spans="1:14" x14ac:dyDescent="0.25">
      <c r="A15" t="s">
        <v>66</v>
      </c>
    </row>
    <row r="16" spans="1:14" x14ac:dyDescent="0.25">
      <c r="A16" t="s">
        <v>67</v>
      </c>
    </row>
    <row r="17" spans="1:16" x14ac:dyDescent="0.25">
      <c r="A17" t="s">
        <v>68</v>
      </c>
      <c r="L17" s="1"/>
      <c r="M17" s="1"/>
      <c r="N17" s="1"/>
      <c r="O17" s="1"/>
      <c r="P17" s="1"/>
    </row>
    <row r="18" spans="1:16" x14ac:dyDescent="0.25">
      <c r="A18" t="s">
        <v>69</v>
      </c>
      <c r="L18" s="84"/>
      <c r="M18" s="85"/>
      <c r="N18" s="85"/>
      <c r="O18" s="85"/>
      <c r="P18" s="85"/>
    </row>
    <row r="19" spans="1:16" x14ac:dyDescent="0.25">
      <c r="A19" t="s">
        <v>70</v>
      </c>
      <c r="L19" s="84"/>
      <c r="M19" s="85"/>
      <c r="N19" s="85"/>
      <c r="O19" s="85"/>
      <c r="P19" s="85"/>
    </row>
    <row r="20" spans="1:16" x14ac:dyDescent="0.25">
      <c r="A20" t="s">
        <v>71</v>
      </c>
      <c r="L20" s="84"/>
      <c r="M20" s="85"/>
      <c r="N20" s="85"/>
      <c r="O20" s="85"/>
      <c r="P20" s="85"/>
    </row>
    <row r="21" spans="1:16" x14ac:dyDescent="0.25">
      <c r="A21" t="s">
        <v>72</v>
      </c>
      <c r="L21" s="84"/>
      <c r="M21" s="85"/>
      <c r="N21" s="85"/>
      <c r="O21" s="85"/>
      <c r="P21" s="85"/>
    </row>
    <row r="22" spans="1:16" x14ac:dyDescent="0.25">
      <c r="A22" t="s">
        <v>73</v>
      </c>
      <c r="L22" s="84"/>
      <c r="M22" s="85"/>
      <c r="N22" s="85"/>
      <c r="O22" s="85"/>
      <c r="P22" s="85"/>
    </row>
    <row r="23" spans="1:16" x14ac:dyDescent="0.25">
      <c r="A23" t="s">
        <v>74</v>
      </c>
      <c r="L23" s="84"/>
      <c r="M23" s="85"/>
      <c r="N23" s="85"/>
      <c r="O23" s="85"/>
      <c r="P23" s="85"/>
    </row>
    <row r="24" spans="1:16" x14ac:dyDescent="0.25">
      <c r="A24" t="s">
        <v>75</v>
      </c>
      <c r="L24" s="84"/>
      <c r="M24" s="86"/>
      <c r="N24" s="86"/>
      <c r="O24" s="86"/>
      <c r="P24" s="86"/>
    </row>
    <row r="25" spans="1:16" x14ac:dyDescent="0.25">
      <c r="A25" t="s">
        <v>76</v>
      </c>
      <c r="L25" s="84"/>
      <c r="M25" s="86"/>
      <c r="N25" s="86"/>
      <c r="O25" s="86"/>
      <c r="P25" s="86"/>
    </row>
    <row r="26" spans="1:16" x14ac:dyDescent="0.25">
      <c r="A26" t="s">
        <v>77</v>
      </c>
      <c r="L26" s="1"/>
      <c r="M26" s="1"/>
      <c r="N26" s="1"/>
      <c r="O26" s="1"/>
      <c r="P26" s="1"/>
    </row>
    <row r="27" spans="1:16" x14ac:dyDescent="0.25">
      <c r="A27" t="s">
        <v>78</v>
      </c>
    </row>
    <row r="28" spans="1:16" x14ac:dyDescent="0.25">
      <c r="A28" t="s">
        <v>79</v>
      </c>
    </row>
    <row r="29" spans="1:16" x14ac:dyDescent="0.25">
      <c r="A29" t="s">
        <v>80</v>
      </c>
    </row>
    <row r="30" spans="1:16" x14ac:dyDescent="0.25">
      <c r="A30" t="s">
        <v>81</v>
      </c>
    </row>
    <row r="31" spans="1:16" x14ac:dyDescent="0.25">
      <c r="A31" t="s">
        <v>82</v>
      </c>
    </row>
    <row r="33" spans="1:1" x14ac:dyDescent="0.25">
      <c r="A33" t="s">
        <v>83</v>
      </c>
    </row>
    <row r="35" spans="1:1" x14ac:dyDescent="0.25">
      <c r="A35" t="s">
        <v>84</v>
      </c>
    </row>
  </sheetData>
  <sheetProtection password="98EC" sheet="1" objects="1" scenarios="1"/>
  <hyperlinks>
    <hyperlink ref="L7" r:id="rId1"/>
    <hyperlink ref="L12" r:id="rId2"/>
  </hyperlinks>
  <pageMargins left="0.7" right="0.7" top="0.75" bottom="0.75" header="0.3" footer="0.3"/>
  <pageSetup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topLeftCell="A9" workbookViewId="0">
      <selection activeCell="E19" sqref="E19"/>
    </sheetView>
  </sheetViews>
  <sheetFormatPr defaultRowHeight="15" x14ac:dyDescent="0.25"/>
  <cols>
    <col min="1" max="1" width="9.140625" style="1"/>
    <col min="2" max="2" width="12" style="1" customWidth="1"/>
    <col min="3" max="3" width="16" style="1" customWidth="1"/>
    <col min="4" max="4" width="13.28515625" style="1" customWidth="1"/>
    <col min="5" max="5" width="13.28515625" style="1" bestFit="1" customWidth="1"/>
    <col min="6" max="7" width="13.42578125" style="1" customWidth="1"/>
    <col min="8" max="8" width="19.28515625" style="1" customWidth="1"/>
    <col min="9" max="9" width="3" style="1" bestFit="1" customWidth="1"/>
    <col min="10" max="10" width="10.42578125" style="1" bestFit="1" customWidth="1"/>
    <col min="11" max="11" width="0" style="1" hidden="1" customWidth="1"/>
    <col min="12" max="12" width="10.42578125" style="1" hidden="1" customWidth="1"/>
    <col min="13" max="13" width="9.5703125" style="1" bestFit="1" customWidth="1"/>
    <col min="14" max="16" width="0" style="1" hidden="1" customWidth="1"/>
    <col min="17" max="17" width="15.42578125" style="1" hidden="1" customWidth="1"/>
    <col min="18" max="19" width="9.28515625" style="1" bestFit="1" customWidth="1"/>
    <col min="20" max="20" width="10.5703125" style="1" bestFit="1" customWidth="1"/>
    <col min="21" max="21" width="9.140625" style="1"/>
    <col min="22" max="22" width="12.42578125" style="1" customWidth="1"/>
    <col min="23" max="16384" width="9.140625" style="1"/>
  </cols>
  <sheetData>
    <row r="1" spans="1:17" ht="18" customHeight="1" x14ac:dyDescent="0.25">
      <c r="A1" s="28" t="s">
        <v>26</v>
      </c>
      <c r="B1" s="28"/>
      <c r="C1" s="28"/>
      <c r="D1" s="20"/>
      <c r="E1" s="66" t="s">
        <v>48</v>
      </c>
      <c r="F1" s="67"/>
      <c r="G1" s="68"/>
    </row>
    <row r="2" spans="1:17" ht="18" customHeight="1" x14ac:dyDescent="0.25">
      <c r="A2" s="21"/>
      <c r="B2" s="21"/>
      <c r="C2" s="20"/>
      <c r="D2" s="20"/>
      <c r="E2" s="69" t="s">
        <v>49</v>
      </c>
      <c r="F2" s="70"/>
      <c r="G2" s="71"/>
    </row>
    <row r="3" spans="1:17" ht="18" customHeight="1" x14ac:dyDescent="0.25">
      <c r="A3" s="20" t="s">
        <v>45</v>
      </c>
      <c r="B3" s="20"/>
      <c r="C3" s="20"/>
      <c r="D3" s="20"/>
      <c r="E3" s="20"/>
      <c r="F3" s="20"/>
      <c r="G3" s="20"/>
    </row>
    <row r="4" spans="1:17" ht="18" customHeight="1" x14ac:dyDescent="0.25">
      <c r="A4" s="20" t="s">
        <v>25</v>
      </c>
      <c r="B4" s="20"/>
      <c r="C4" s="20"/>
      <c r="D4" s="20"/>
      <c r="E4" s="72" t="s">
        <v>50</v>
      </c>
      <c r="F4" s="73"/>
      <c r="G4" s="74"/>
    </row>
    <row r="5" spans="1:17" ht="18" customHeight="1" x14ac:dyDescent="0.25">
      <c r="A5" s="20"/>
      <c r="B5" s="20"/>
      <c r="C5" s="20"/>
      <c r="D5" s="20"/>
      <c r="E5" s="76" t="s">
        <v>51</v>
      </c>
      <c r="F5" s="77"/>
      <c r="G5" s="75"/>
    </row>
    <row r="6" spans="1:17" ht="18" customHeight="1" x14ac:dyDescent="0.25">
      <c r="A6" s="20" t="s">
        <v>27</v>
      </c>
      <c r="B6" s="20"/>
      <c r="C6" s="20"/>
      <c r="D6" s="20"/>
      <c r="E6" s="78" t="s">
        <v>52</v>
      </c>
      <c r="F6" s="79"/>
      <c r="G6" s="80"/>
    </row>
    <row r="7" spans="1:17" ht="18" customHeight="1" x14ac:dyDescent="0.25">
      <c r="A7" s="20" t="s">
        <v>28</v>
      </c>
      <c r="B7" s="20"/>
      <c r="C7" s="20"/>
      <c r="D7" s="20"/>
      <c r="E7" s="81" t="s">
        <v>53</v>
      </c>
      <c r="F7" s="82"/>
      <c r="G7" s="83"/>
    </row>
    <row r="8" spans="1:17" ht="18" customHeight="1" x14ac:dyDescent="0.25">
      <c r="A8" s="20"/>
      <c r="B8" s="20"/>
      <c r="C8" s="20"/>
      <c r="D8" s="20"/>
      <c r="E8" s="20"/>
      <c r="F8" s="20"/>
      <c r="G8" s="20"/>
    </row>
    <row r="9" spans="1:17" ht="18" customHeight="1" x14ac:dyDescent="0.25">
      <c r="A9" s="20" t="s">
        <v>29</v>
      </c>
      <c r="B9" s="20"/>
      <c r="C9" s="20"/>
      <c r="D9" s="20"/>
      <c r="E9" s="20"/>
      <c r="F9" s="20"/>
      <c r="G9" s="20"/>
    </row>
    <row r="10" spans="1:17" ht="18" customHeight="1" x14ac:dyDescent="0.25">
      <c r="A10" s="20" t="s">
        <v>30</v>
      </c>
      <c r="B10" s="20"/>
      <c r="C10" s="20"/>
      <c r="D10" s="20"/>
      <c r="E10" s="20"/>
      <c r="F10" s="20"/>
      <c r="G10" s="20"/>
    </row>
    <row r="11" spans="1:17" x14ac:dyDescent="0.25">
      <c r="A11" s="20" t="s">
        <v>31</v>
      </c>
      <c r="B11" s="20"/>
      <c r="C11" s="20"/>
      <c r="D11" s="20"/>
      <c r="E11" s="20"/>
      <c r="F11" s="20"/>
      <c r="G11" s="20"/>
    </row>
    <row r="12" spans="1:17" x14ac:dyDescent="0.25">
      <c r="A12" s="63" t="s">
        <v>46</v>
      </c>
      <c r="B12" s="64"/>
      <c r="C12" s="65"/>
    </row>
    <row r="13" spans="1:17" ht="18" customHeight="1" thickBot="1" x14ac:dyDescent="0.3">
      <c r="A13" s="41" t="s">
        <v>36</v>
      </c>
      <c r="B13" s="48"/>
      <c r="C13" s="59">
        <v>42370</v>
      </c>
      <c r="D13" s="52" t="s">
        <v>44</v>
      </c>
      <c r="E13" s="53"/>
      <c r="F13" s="53"/>
      <c r="G13" s="53"/>
      <c r="H13" s="53"/>
      <c r="I13" s="54"/>
    </row>
    <row r="14" spans="1:17" ht="18" customHeight="1" thickBot="1" x14ac:dyDescent="0.3">
      <c r="A14" s="27" t="s">
        <v>41</v>
      </c>
      <c r="B14" s="49"/>
      <c r="C14" s="60">
        <v>5000000</v>
      </c>
      <c r="D14" s="51" t="s">
        <v>43</v>
      </c>
      <c r="E14" s="23"/>
      <c r="F14" s="29">
        <f>C13-1</f>
        <v>42369</v>
      </c>
      <c r="G14" s="24" t="s">
        <v>32</v>
      </c>
      <c r="I14" s="26"/>
      <c r="N14" s="1">
        <v>1</v>
      </c>
      <c r="O14" s="1" t="s">
        <v>2</v>
      </c>
      <c r="Q14" s="2">
        <f>1*1/12*C15/100*C17</f>
        <v>39544.643125000002</v>
      </c>
    </row>
    <row r="15" spans="1:17" ht="18" customHeight="1" x14ac:dyDescent="0.25">
      <c r="A15" s="42" t="s">
        <v>0</v>
      </c>
      <c r="B15" s="50"/>
      <c r="C15" s="61">
        <v>9.75</v>
      </c>
      <c r="D15" s="24" t="s">
        <v>33</v>
      </c>
      <c r="E15" s="23"/>
      <c r="F15" s="23"/>
      <c r="G15" s="23"/>
      <c r="H15" s="23"/>
      <c r="I15" s="26"/>
    </row>
    <row r="16" spans="1:17" ht="18" customHeight="1" thickBot="1" x14ac:dyDescent="0.3">
      <c r="A16" s="41" t="s">
        <v>1</v>
      </c>
      <c r="B16" s="48"/>
      <c r="C16" s="61">
        <v>12</v>
      </c>
      <c r="D16" s="24" t="s">
        <v>47</v>
      </c>
      <c r="E16" s="23"/>
      <c r="F16" s="23"/>
      <c r="G16" s="23"/>
      <c r="H16" s="23"/>
      <c r="I16" s="26"/>
    </row>
    <row r="17" spans="1:22" ht="18" customHeight="1" thickBot="1" x14ac:dyDescent="0.3">
      <c r="A17" s="27" t="s">
        <v>42</v>
      </c>
      <c r="B17" s="49"/>
      <c r="C17" s="60">
        <v>4867033</v>
      </c>
      <c r="D17" s="55" t="s">
        <v>34</v>
      </c>
      <c r="E17" s="56"/>
      <c r="F17" s="56"/>
      <c r="G17" s="57">
        <f>C16</f>
        <v>12</v>
      </c>
      <c r="H17" s="55" t="s">
        <v>35</v>
      </c>
      <c r="I17" s="58"/>
      <c r="N17" s="1">
        <v>2</v>
      </c>
      <c r="O17" s="1" t="s">
        <v>3</v>
      </c>
      <c r="Q17" s="2">
        <f>C14-C17</f>
        <v>132967</v>
      </c>
    </row>
    <row r="18" spans="1:22" ht="18" customHeight="1" thickBot="1" x14ac:dyDescent="0.3">
      <c r="N18" s="1">
        <v>3</v>
      </c>
      <c r="O18" s="1" t="s">
        <v>4</v>
      </c>
    </row>
    <row r="19" spans="1:22" ht="15.75" thickBot="1" x14ac:dyDescent="0.3">
      <c r="A19" s="25" t="s">
        <v>40</v>
      </c>
      <c r="B19" s="36"/>
      <c r="C19" s="62">
        <f>Q20</f>
        <v>51219.100112094871</v>
      </c>
      <c r="O19" s="1" t="s">
        <v>5</v>
      </c>
      <c r="Q19" s="4">
        <f>PMT(C15/1200,C16,-Q17)</f>
        <v>11674.456987094869</v>
      </c>
      <c r="S19"/>
      <c r="T19"/>
      <c r="U19"/>
      <c r="V19"/>
    </row>
    <row r="20" spans="1:22" ht="15.75" thickBot="1" x14ac:dyDescent="0.3">
      <c r="O20" s="1" t="s">
        <v>6</v>
      </c>
      <c r="Q20" s="2">
        <f>Q14+Q19</f>
        <v>51219.100112094871</v>
      </c>
      <c r="S20" s="66" t="s">
        <v>48</v>
      </c>
      <c r="T20" s="67"/>
      <c r="U20" s="68"/>
      <c r="V20"/>
    </row>
    <row r="21" spans="1:22" ht="15.75" thickBot="1" x14ac:dyDescent="0.3">
      <c r="A21" s="22"/>
      <c r="C21" s="37" t="s">
        <v>37</v>
      </c>
      <c r="D21" s="38"/>
      <c r="E21" s="39"/>
      <c r="F21" s="40"/>
      <c r="Q21" s="2"/>
      <c r="S21" s="69" t="s">
        <v>49</v>
      </c>
      <c r="T21" s="70"/>
      <c r="U21" s="71"/>
      <c r="V21"/>
    </row>
    <row r="22" spans="1:22" ht="15.75" thickBot="1" x14ac:dyDescent="0.3">
      <c r="D22" s="3" t="s">
        <v>39</v>
      </c>
      <c r="S22" s="20"/>
      <c r="T22" s="20"/>
      <c r="U22" s="20"/>
      <c r="V22"/>
    </row>
    <row r="23" spans="1:22" x14ac:dyDescent="0.25">
      <c r="A23" s="30"/>
      <c r="B23" s="31"/>
      <c r="C23" s="43" t="s">
        <v>38</v>
      </c>
      <c r="D23" s="44" t="s">
        <v>9</v>
      </c>
      <c r="E23" s="44" t="s">
        <v>10</v>
      </c>
      <c r="F23" s="44" t="s">
        <v>11</v>
      </c>
      <c r="G23" s="44" t="s">
        <v>12</v>
      </c>
      <c r="H23" s="44" t="s">
        <v>13</v>
      </c>
      <c r="S23" s="72" t="s">
        <v>50</v>
      </c>
      <c r="T23" s="73"/>
      <c r="U23" s="74"/>
      <c r="V23"/>
    </row>
    <row r="24" spans="1:22" ht="18" customHeight="1" x14ac:dyDescent="0.25">
      <c r="A24" s="32"/>
      <c r="B24" s="33"/>
      <c r="C24" s="45">
        <f t="shared" ref="C24:C60" si="0">V114</f>
        <v>0</v>
      </c>
      <c r="D24" s="46">
        <f>J114</f>
        <v>42370</v>
      </c>
      <c r="E24" s="47">
        <f t="shared" ref="E24:E60" si="1">M114</f>
        <v>0</v>
      </c>
      <c r="F24" s="47">
        <f t="shared" ref="F24:F60" si="2">R114</f>
        <v>0</v>
      </c>
      <c r="G24" s="47">
        <f t="shared" ref="G24:G60" si="3">S114</f>
        <v>0</v>
      </c>
      <c r="H24" s="47">
        <f t="shared" ref="H24:H60" si="4">T114</f>
        <v>5000000</v>
      </c>
      <c r="S24" s="76" t="s">
        <v>51</v>
      </c>
      <c r="T24" s="77"/>
      <c r="U24" s="75"/>
      <c r="V24"/>
    </row>
    <row r="25" spans="1:22" ht="18" customHeight="1" x14ac:dyDescent="0.25">
      <c r="A25" s="32"/>
      <c r="B25" s="33"/>
      <c r="C25" s="45">
        <f t="shared" si="0"/>
        <v>1</v>
      </c>
      <c r="D25" s="46">
        <f t="shared" ref="D25:D60" si="5">J115</f>
        <v>42401</v>
      </c>
      <c r="E25" s="47">
        <f t="shared" si="1"/>
        <v>51219.100112094871</v>
      </c>
      <c r="F25" s="47">
        <f t="shared" si="2"/>
        <v>40625</v>
      </c>
      <c r="G25" s="47">
        <f t="shared" si="3"/>
        <v>10594.100112094871</v>
      </c>
      <c r="H25" s="47">
        <f t="shared" si="4"/>
        <v>4989405.8998879055</v>
      </c>
      <c r="K25" s="5"/>
      <c r="S25" s="78" t="s">
        <v>52</v>
      </c>
      <c r="T25" s="79"/>
      <c r="U25" s="80"/>
      <c r="V25"/>
    </row>
    <row r="26" spans="1:22" ht="18" customHeight="1" x14ac:dyDescent="0.25">
      <c r="A26" s="32"/>
      <c r="B26" s="33"/>
      <c r="C26" s="45">
        <f t="shared" si="0"/>
        <v>2</v>
      </c>
      <c r="D26" s="46">
        <f t="shared" si="5"/>
        <v>42430</v>
      </c>
      <c r="E26" s="47">
        <f t="shared" si="1"/>
        <v>51219.100112094871</v>
      </c>
      <c r="F26" s="47">
        <f t="shared" si="2"/>
        <v>40538.922936589232</v>
      </c>
      <c r="G26" s="47">
        <f t="shared" si="3"/>
        <v>10680.17717550564</v>
      </c>
      <c r="H26" s="47">
        <f t="shared" si="4"/>
        <v>4978725.7227123994</v>
      </c>
      <c r="K26" s="5"/>
      <c r="S26" s="81" t="s">
        <v>53</v>
      </c>
      <c r="T26" s="82"/>
      <c r="U26" s="83"/>
      <c r="V26"/>
    </row>
    <row r="27" spans="1:22" ht="18" customHeight="1" x14ac:dyDescent="0.25">
      <c r="A27" s="32"/>
      <c r="B27" s="33"/>
      <c r="C27" s="45">
        <f t="shared" si="0"/>
        <v>3</v>
      </c>
      <c r="D27" s="46">
        <f t="shared" si="5"/>
        <v>42461</v>
      </c>
      <c r="E27" s="47">
        <f t="shared" si="1"/>
        <v>51219.100112094871</v>
      </c>
      <c r="F27" s="47">
        <f t="shared" si="2"/>
        <v>40452.146497038244</v>
      </c>
      <c r="G27" s="47">
        <f t="shared" si="3"/>
        <v>10766.953615056627</v>
      </c>
      <c r="H27" s="47">
        <f t="shared" si="4"/>
        <v>4967958.7690973431</v>
      </c>
      <c r="S27"/>
      <c r="T27"/>
      <c r="U27"/>
      <c r="V27"/>
    </row>
    <row r="28" spans="1:22" ht="20.100000000000001" customHeight="1" x14ac:dyDescent="0.25">
      <c r="A28" s="32"/>
      <c r="B28" s="33"/>
      <c r="C28" s="45">
        <f t="shared" si="0"/>
        <v>4</v>
      </c>
      <c r="D28" s="46">
        <f t="shared" si="5"/>
        <v>42491</v>
      </c>
      <c r="E28" s="47">
        <f t="shared" si="1"/>
        <v>51219.100112094871</v>
      </c>
      <c r="F28" s="47">
        <f t="shared" si="2"/>
        <v>40364.664998915912</v>
      </c>
      <c r="G28" s="47">
        <f t="shared" si="3"/>
        <v>10854.435113178959</v>
      </c>
      <c r="H28" s="47">
        <f t="shared" si="4"/>
        <v>4957104.3339841645</v>
      </c>
      <c r="S28"/>
      <c r="T28"/>
      <c r="U28"/>
      <c r="V28"/>
    </row>
    <row r="29" spans="1:22" ht="20.100000000000001" customHeight="1" x14ac:dyDescent="0.25">
      <c r="A29" s="32"/>
      <c r="B29" s="33"/>
      <c r="C29" s="45">
        <f t="shared" si="0"/>
        <v>5</v>
      </c>
      <c r="D29" s="46">
        <f t="shared" si="5"/>
        <v>42522</v>
      </c>
      <c r="E29" s="47">
        <f t="shared" si="1"/>
        <v>51219.100112094871</v>
      </c>
      <c r="F29" s="47">
        <f t="shared" si="2"/>
        <v>40276.472713621341</v>
      </c>
      <c r="G29" s="47">
        <f t="shared" si="3"/>
        <v>10942.627398473531</v>
      </c>
      <c r="H29" s="47">
        <f t="shared" si="4"/>
        <v>4946161.7065856913</v>
      </c>
      <c r="S29"/>
      <c r="T29"/>
      <c r="U29"/>
      <c r="V29"/>
    </row>
    <row r="30" spans="1:22" ht="20.100000000000001" customHeight="1" x14ac:dyDescent="0.25">
      <c r="A30" s="32"/>
      <c r="B30" s="33"/>
      <c r="C30" s="45">
        <f t="shared" si="0"/>
        <v>6</v>
      </c>
      <c r="D30" s="46">
        <f t="shared" si="5"/>
        <v>42552</v>
      </c>
      <c r="E30" s="47">
        <f t="shared" si="1"/>
        <v>51219.100112094871</v>
      </c>
      <c r="F30" s="47">
        <f t="shared" si="2"/>
        <v>40187.563866008742</v>
      </c>
      <c r="G30" s="47">
        <f t="shared" si="3"/>
        <v>11031.536246086129</v>
      </c>
      <c r="H30" s="47">
        <f t="shared" si="4"/>
        <v>4935130.1703396048</v>
      </c>
      <c r="N30" s="1">
        <f>1*1/12*C15/100</f>
        <v>8.1250000000000003E-3</v>
      </c>
      <c r="S30"/>
      <c r="T30"/>
      <c r="U30"/>
      <c r="V30"/>
    </row>
    <row r="31" spans="1:22" ht="20.100000000000001" customHeight="1" x14ac:dyDescent="0.25">
      <c r="A31" s="32"/>
      <c r="B31" s="33"/>
      <c r="C31" s="45">
        <f t="shared" si="0"/>
        <v>7</v>
      </c>
      <c r="D31" s="46">
        <f t="shared" si="5"/>
        <v>42583</v>
      </c>
      <c r="E31" s="47">
        <f t="shared" si="1"/>
        <v>51219.100112094871</v>
      </c>
      <c r="F31" s="47">
        <f t="shared" si="2"/>
        <v>40097.932634009288</v>
      </c>
      <c r="G31" s="47">
        <f t="shared" si="3"/>
        <v>11121.167478085583</v>
      </c>
      <c r="H31" s="47">
        <f t="shared" si="4"/>
        <v>4924009.0028615193</v>
      </c>
      <c r="K31" s="1">
        <v>1</v>
      </c>
      <c r="L31" s="8">
        <f t="shared" ref="L31:L67" si="6">DATE(YEAR(C114),MONTH(C114)+K31,DAY(C114))</f>
        <v>42401</v>
      </c>
      <c r="N31" s="1">
        <f>N30</f>
        <v>8.1250000000000003E-3</v>
      </c>
      <c r="O31" s="1">
        <v>1</v>
      </c>
      <c r="Q31" s="8" t="e">
        <f>DATE(YEAR(#REF!),MONTH(#REF!)+O31,DAY(#REF!))</f>
        <v>#REF!</v>
      </c>
    </row>
    <row r="32" spans="1:22" ht="20.100000000000001" customHeight="1" x14ac:dyDescent="0.25">
      <c r="A32" s="32"/>
      <c r="B32" s="33"/>
      <c r="C32" s="45">
        <f t="shared" si="0"/>
        <v>8</v>
      </c>
      <c r="D32" s="46">
        <f t="shared" si="5"/>
        <v>42614</v>
      </c>
      <c r="E32" s="47">
        <f t="shared" si="1"/>
        <v>51219.100112094871</v>
      </c>
      <c r="F32" s="47">
        <f t="shared" si="2"/>
        <v>40007.573148249845</v>
      </c>
      <c r="G32" s="47">
        <f t="shared" si="3"/>
        <v>11211.526963845026</v>
      </c>
      <c r="H32" s="47">
        <f t="shared" si="4"/>
        <v>4912797.4758976744</v>
      </c>
      <c r="K32" s="1">
        <v>1</v>
      </c>
      <c r="L32" s="8">
        <f t="shared" si="6"/>
        <v>42430</v>
      </c>
      <c r="N32" s="1">
        <f t="shared" ref="N32:N65" si="7">N31</f>
        <v>8.1250000000000003E-3</v>
      </c>
      <c r="O32" s="1">
        <v>1</v>
      </c>
      <c r="Q32" s="8" t="e">
        <f>DATE(YEAR(#REF!),MONTH(#REF!)+O32,DAY(#REF!))</f>
        <v>#REF!</v>
      </c>
      <c r="S32" s="84"/>
      <c r="T32" s="85"/>
      <c r="U32" s="85"/>
      <c r="V32" s="85"/>
    </row>
    <row r="33" spans="1:22" ht="20.100000000000001" customHeight="1" x14ac:dyDescent="0.25">
      <c r="A33" s="32"/>
      <c r="B33" s="33"/>
      <c r="C33" s="45">
        <f t="shared" si="0"/>
        <v>9</v>
      </c>
      <c r="D33" s="46">
        <f t="shared" si="5"/>
        <v>42644</v>
      </c>
      <c r="E33" s="47">
        <f t="shared" si="1"/>
        <v>51219.100112094871</v>
      </c>
      <c r="F33" s="47">
        <f t="shared" si="2"/>
        <v>39916.479491668608</v>
      </c>
      <c r="G33" s="47">
        <f t="shared" si="3"/>
        <v>11302.620620426263</v>
      </c>
      <c r="H33" s="47">
        <f t="shared" si="4"/>
        <v>4901494.8552772477</v>
      </c>
      <c r="K33" s="1">
        <v>1</v>
      </c>
      <c r="L33" s="8">
        <f t="shared" si="6"/>
        <v>42461</v>
      </c>
      <c r="N33" s="1">
        <f t="shared" si="7"/>
        <v>8.1250000000000003E-3</v>
      </c>
      <c r="O33" s="1">
        <v>1</v>
      </c>
      <c r="Q33" s="8" t="e">
        <f>DATE(YEAR(#REF!),MONTH(#REF!)+O33,DAY(#REF!))</f>
        <v>#REF!</v>
      </c>
      <c r="S33" s="84"/>
      <c r="T33" s="85"/>
      <c r="U33" s="85"/>
      <c r="V33" s="85"/>
    </row>
    <row r="34" spans="1:22" ht="20.100000000000001" customHeight="1" x14ac:dyDescent="0.25">
      <c r="A34" s="32"/>
      <c r="B34" s="33"/>
      <c r="C34" s="45">
        <f t="shared" si="0"/>
        <v>10</v>
      </c>
      <c r="D34" s="46">
        <f t="shared" si="5"/>
        <v>42675</v>
      </c>
      <c r="E34" s="47">
        <f t="shared" si="1"/>
        <v>51219.100112094871</v>
      </c>
      <c r="F34" s="47">
        <f t="shared" si="2"/>
        <v>39824.645699127643</v>
      </c>
      <c r="G34" s="47">
        <f t="shared" si="3"/>
        <v>11394.454412967229</v>
      </c>
      <c r="H34" s="47">
        <f t="shared" si="4"/>
        <v>4890100.4008642808</v>
      </c>
      <c r="K34" s="1">
        <v>1</v>
      </c>
      <c r="L34" s="8">
        <f t="shared" si="6"/>
        <v>42491</v>
      </c>
      <c r="N34" s="1">
        <f t="shared" si="7"/>
        <v>8.1250000000000003E-3</v>
      </c>
      <c r="O34" s="1">
        <v>1</v>
      </c>
      <c r="Q34" s="8" t="e">
        <f>DATE(YEAR(#REF!),MONTH(#REF!)+O34,DAY(#REF!))</f>
        <v>#REF!</v>
      </c>
      <c r="S34" s="84"/>
      <c r="T34" s="85"/>
      <c r="U34" s="85"/>
      <c r="V34" s="85"/>
    </row>
    <row r="35" spans="1:22" ht="20.100000000000001" customHeight="1" x14ac:dyDescent="0.25">
      <c r="A35" s="32"/>
      <c r="B35" s="33"/>
      <c r="C35" s="45">
        <f t="shared" si="0"/>
        <v>11</v>
      </c>
      <c r="D35" s="46">
        <f t="shared" si="5"/>
        <v>42705</v>
      </c>
      <c r="E35" s="47">
        <f t="shared" si="1"/>
        <v>51219.100112094871</v>
      </c>
      <c r="F35" s="47">
        <f t="shared" si="2"/>
        <v>39732.065757022283</v>
      </c>
      <c r="G35" s="47">
        <f t="shared" si="3"/>
        <v>11487.034355072588</v>
      </c>
      <c r="H35" s="47">
        <f t="shared" si="4"/>
        <v>4878613.3665092085</v>
      </c>
      <c r="K35" s="1">
        <v>1</v>
      </c>
      <c r="L35" s="8">
        <f t="shared" si="6"/>
        <v>42522</v>
      </c>
      <c r="N35" s="1">
        <f t="shared" si="7"/>
        <v>8.1250000000000003E-3</v>
      </c>
      <c r="O35" s="1">
        <v>1</v>
      </c>
      <c r="Q35" s="8" t="e">
        <f>DATE(YEAR(#REF!),MONTH(#REF!)+O35,DAY(#REF!))</f>
        <v>#REF!</v>
      </c>
      <c r="S35" s="84"/>
      <c r="T35" s="85"/>
      <c r="U35" s="85"/>
      <c r="V35" s="85"/>
    </row>
    <row r="36" spans="1:22" ht="20.100000000000001" customHeight="1" x14ac:dyDescent="0.25">
      <c r="A36" s="32"/>
      <c r="B36" s="33"/>
      <c r="C36" s="45">
        <f t="shared" si="0"/>
        <v>12</v>
      </c>
      <c r="D36" s="46">
        <f t="shared" si="5"/>
        <v>42736</v>
      </c>
      <c r="E36" s="47">
        <f t="shared" si="1"/>
        <v>51219.100112094871</v>
      </c>
      <c r="F36" s="47">
        <f t="shared" si="2"/>
        <v>39638.733602887318</v>
      </c>
      <c r="G36" s="47">
        <f t="shared" si="3"/>
        <v>11580.366509207553</v>
      </c>
      <c r="H36" s="47">
        <f t="shared" si="4"/>
        <v>4867033.0000000009</v>
      </c>
      <c r="K36" s="1">
        <v>1</v>
      </c>
      <c r="L36" s="8">
        <f t="shared" si="6"/>
        <v>42552</v>
      </c>
      <c r="N36" s="1">
        <f t="shared" si="7"/>
        <v>8.1250000000000003E-3</v>
      </c>
      <c r="O36" s="1">
        <v>1</v>
      </c>
      <c r="Q36" s="8" t="e">
        <f>DATE(YEAR(#REF!),MONTH(#REF!)+O36,DAY(#REF!))</f>
        <v>#REF!</v>
      </c>
      <c r="S36" s="84"/>
      <c r="T36" s="85"/>
      <c r="U36" s="85"/>
      <c r="V36" s="85"/>
    </row>
    <row r="37" spans="1:22" ht="20.100000000000001" customHeight="1" x14ac:dyDescent="0.25">
      <c r="A37" s="32"/>
      <c r="B37" s="33"/>
      <c r="C37" s="45" t="str">
        <f t="shared" si="0"/>
        <v/>
      </c>
      <c r="D37" s="46" t="str">
        <f t="shared" si="5"/>
        <v/>
      </c>
      <c r="E37" s="47" t="str">
        <f t="shared" si="1"/>
        <v/>
      </c>
      <c r="F37" s="47" t="str">
        <f t="shared" si="2"/>
        <v/>
      </c>
      <c r="G37" s="47" t="str">
        <f t="shared" si="3"/>
        <v/>
      </c>
      <c r="H37" s="47" t="str">
        <f t="shared" si="4"/>
        <v/>
      </c>
      <c r="K37" s="1">
        <v>1</v>
      </c>
      <c r="L37" s="8">
        <f t="shared" si="6"/>
        <v>42583</v>
      </c>
      <c r="N37" s="1">
        <f t="shared" si="7"/>
        <v>8.1250000000000003E-3</v>
      </c>
      <c r="O37" s="1">
        <v>1</v>
      </c>
      <c r="Q37" s="8" t="e">
        <f>DATE(YEAR(#REF!),MONTH(#REF!)+O37,DAY(#REF!))</f>
        <v>#REF!</v>
      </c>
      <c r="S37" s="84"/>
      <c r="T37" s="85"/>
      <c r="U37" s="85"/>
      <c r="V37" s="85"/>
    </row>
    <row r="38" spans="1:22" ht="20.100000000000001" customHeight="1" x14ac:dyDescent="0.25">
      <c r="A38" s="32"/>
      <c r="B38" s="33"/>
      <c r="C38" s="45" t="str">
        <f t="shared" si="0"/>
        <v/>
      </c>
      <c r="D38" s="46" t="str">
        <f t="shared" si="5"/>
        <v/>
      </c>
      <c r="E38" s="47" t="str">
        <f t="shared" si="1"/>
        <v/>
      </c>
      <c r="F38" s="47" t="str">
        <f t="shared" si="2"/>
        <v/>
      </c>
      <c r="G38" s="47" t="str">
        <f t="shared" si="3"/>
        <v/>
      </c>
      <c r="H38" s="47" t="str">
        <f t="shared" si="4"/>
        <v/>
      </c>
      <c r="K38" s="1">
        <v>1</v>
      </c>
      <c r="L38" s="8">
        <f t="shared" si="6"/>
        <v>42614</v>
      </c>
      <c r="N38" s="1">
        <f t="shared" si="7"/>
        <v>8.1250000000000003E-3</v>
      </c>
      <c r="O38" s="1">
        <v>1</v>
      </c>
      <c r="Q38" s="8" t="e">
        <f>DATE(YEAR(#REF!),MONTH(#REF!)+O38,DAY(#REF!))</f>
        <v>#REF!</v>
      </c>
      <c r="S38" s="84"/>
      <c r="T38" s="86"/>
      <c r="U38" s="86"/>
      <c r="V38" s="86"/>
    </row>
    <row r="39" spans="1:22" ht="20.100000000000001" customHeight="1" x14ac:dyDescent="0.25">
      <c r="A39" s="32"/>
      <c r="B39" s="33"/>
      <c r="C39" s="45" t="str">
        <f t="shared" si="0"/>
        <v/>
      </c>
      <c r="D39" s="46" t="str">
        <f t="shared" si="5"/>
        <v/>
      </c>
      <c r="E39" s="47" t="str">
        <f t="shared" si="1"/>
        <v/>
      </c>
      <c r="F39" s="47" t="str">
        <f t="shared" si="2"/>
        <v/>
      </c>
      <c r="G39" s="47" t="str">
        <f t="shared" si="3"/>
        <v/>
      </c>
      <c r="H39" s="47" t="str">
        <f t="shared" si="4"/>
        <v/>
      </c>
      <c r="K39" s="1">
        <v>1</v>
      </c>
      <c r="L39" s="8">
        <f t="shared" si="6"/>
        <v>42644</v>
      </c>
      <c r="N39" s="1">
        <f t="shared" si="7"/>
        <v>8.1250000000000003E-3</v>
      </c>
      <c r="O39" s="1">
        <v>1</v>
      </c>
      <c r="Q39" s="8" t="e">
        <f>DATE(YEAR(#REF!),MONTH(#REF!)+O39,DAY(#REF!))</f>
        <v>#REF!</v>
      </c>
      <c r="S39" s="84"/>
      <c r="T39" s="86"/>
      <c r="U39" s="86"/>
      <c r="V39" s="86"/>
    </row>
    <row r="40" spans="1:22" ht="20.100000000000001" customHeight="1" x14ac:dyDescent="0.25">
      <c r="A40" s="32"/>
      <c r="B40" s="33"/>
      <c r="C40" s="45" t="str">
        <f t="shared" si="0"/>
        <v/>
      </c>
      <c r="D40" s="46" t="str">
        <f t="shared" si="5"/>
        <v/>
      </c>
      <c r="E40" s="47" t="str">
        <f t="shared" si="1"/>
        <v/>
      </c>
      <c r="F40" s="47" t="str">
        <f t="shared" si="2"/>
        <v/>
      </c>
      <c r="G40" s="47" t="str">
        <f t="shared" si="3"/>
        <v/>
      </c>
      <c r="H40" s="47" t="str">
        <f t="shared" si="4"/>
        <v/>
      </c>
      <c r="K40" s="1">
        <v>1</v>
      </c>
      <c r="L40" s="8">
        <f t="shared" si="6"/>
        <v>42675</v>
      </c>
      <c r="N40" s="1">
        <f t="shared" si="7"/>
        <v>8.1250000000000003E-3</v>
      </c>
      <c r="O40" s="1">
        <v>1</v>
      </c>
      <c r="Q40" s="8" t="e">
        <f>DATE(YEAR(#REF!),MONTH(#REF!)+O40,DAY(#REF!))</f>
        <v>#REF!</v>
      </c>
    </row>
    <row r="41" spans="1:22" ht="20.100000000000001" customHeight="1" x14ac:dyDescent="0.25">
      <c r="A41" s="32"/>
      <c r="B41" s="33"/>
      <c r="C41" s="45" t="str">
        <f t="shared" si="0"/>
        <v/>
      </c>
      <c r="D41" s="46" t="str">
        <f t="shared" si="5"/>
        <v/>
      </c>
      <c r="E41" s="47" t="str">
        <f t="shared" si="1"/>
        <v/>
      </c>
      <c r="F41" s="47" t="str">
        <f t="shared" si="2"/>
        <v/>
      </c>
      <c r="G41" s="47" t="str">
        <f t="shared" si="3"/>
        <v/>
      </c>
      <c r="H41" s="47" t="str">
        <f t="shared" si="4"/>
        <v/>
      </c>
      <c r="K41" s="1">
        <v>1</v>
      </c>
      <c r="L41" s="8">
        <f t="shared" si="6"/>
        <v>42705</v>
      </c>
      <c r="N41" s="1">
        <f t="shared" si="7"/>
        <v>8.1250000000000003E-3</v>
      </c>
      <c r="O41" s="1">
        <v>1</v>
      </c>
      <c r="Q41" s="8" t="e">
        <f>DATE(YEAR(#REF!),MONTH(#REF!)+O41,DAY(#REF!))</f>
        <v>#REF!</v>
      </c>
      <c r="S41"/>
      <c r="T41"/>
      <c r="U41"/>
      <c r="V41"/>
    </row>
    <row r="42" spans="1:22" ht="20.100000000000001" customHeight="1" x14ac:dyDescent="0.25">
      <c r="A42" s="32"/>
      <c r="B42" s="33"/>
      <c r="C42" s="45" t="str">
        <f t="shared" si="0"/>
        <v/>
      </c>
      <c r="D42" s="46" t="str">
        <f t="shared" si="5"/>
        <v/>
      </c>
      <c r="E42" s="47" t="str">
        <f t="shared" si="1"/>
        <v/>
      </c>
      <c r="F42" s="47" t="str">
        <f t="shared" si="2"/>
        <v/>
      </c>
      <c r="G42" s="47" t="str">
        <f t="shared" si="3"/>
        <v/>
      </c>
      <c r="H42" s="47" t="str">
        <f t="shared" si="4"/>
        <v/>
      </c>
      <c r="K42" s="1">
        <v>1</v>
      </c>
      <c r="L42" s="8">
        <f t="shared" si="6"/>
        <v>42736</v>
      </c>
      <c r="N42" s="1">
        <f t="shared" si="7"/>
        <v>8.1250000000000003E-3</v>
      </c>
      <c r="O42" s="1">
        <v>1</v>
      </c>
      <c r="Q42" s="8" t="e">
        <f>DATE(YEAR(#REF!),MONTH(#REF!)+O42,DAY(#REF!))</f>
        <v>#REF!</v>
      </c>
      <c r="S42"/>
      <c r="T42"/>
      <c r="U42"/>
      <c r="V42"/>
    </row>
    <row r="43" spans="1:22" ht="20.100000000000001" customHeight="1" x14ac:dyDescent="0.25">
      <c r="A43" s="32"/>
      <c r="B43" s="33"/>
      <c r="C43" s="45" t="str">
        <f t="shared" si="0"/>
        <v/>
      </c>
      <c r="D43" s="46" t="str">
        <f t="shared" si="5"/>
        <v/>
      </c>
      <c r="E43" s="47" t="str">
        <f t="shared" si="1"/>
        <v/>
      </c>
      <c r="F43" s="47" t="str">
        <f t="shared" si="2"/>
        <v/>
      </c>
      <c r="G43" s="47" t="str">
        <f t="shared" si="3"/>
        <v/>
      </c>
      <c r="H43" s="47" t="str">
        <f t="shared" si="4"/>
        <v/>
      </c>
      <c r="K43" s="1">
        <v>1</v>
      </c>
      <c r="L43" s="8">
        <f t="shared" si="6"/>
        <v>42767</v>
      </c>
      <c r="N43" s="1">
        <f t="shared" si="7"/>
        <v>8.1250000000000003E-3</v>
      </c>
      <c r="O43" s="1">
        <v>1</v>
      </c>
      <c r="Q43" s="8" t="e">
        <f>DATE(YEAR(#REF!),MONTH(#REF!)+O43,DAY(#REF!))</f>
        <v>#REF!</v>
      </c>
      <c r="S43"/>
      <c r="T43"/>
      <c r="U43"/>
      <c r="V43"/>
    </row>
    <row r="44" spans="1:22" ht="20.100000000000001" customHeight="1" x14ac:dyDescent="0.25">
      <c r="A44" s="32"/>
      <c r="B44" s="33"/>
      <c r="C44" s="45" t="str">
        <f t="shared" si="0"/>
        <v/>
      </c>
      <c r="D44" s="46" t="str">
        <f t="shared" si="5"/>
        <v/>
      </c>
      <c r="E44" s="47" t="str">
        <f t="shared" si="1"/>
        <v/>
      </c>
      <c r="F44" s="47" t="str">
        <f t="shared" si="2"/>
        <v/>
      </c>
      <c r="G44" s="47" t="str">
        <f t="shared" si="3"/>
        <v/>
      </c>
      <c r="H44" s="47" t="str">
        <f t="shared" si="4"/>
        <v/>
      </c>
      <c r="K44" s="1">
        <v>1</v>
      </c>
      <c r="L44" s="8">
        <f t="shared" si="6"/>
        <v>42795</v>
      </c>
      <c r="N44" s="1">
        <f t="shared" si="7"/>
        <v>8.1250000000000003E-3</v>
      </c>
      <c r="O44" s="1">
        <v>1</v>
      </c>
      <c r="Q44" s="8" t="e">
        <f>DATE(YEAR(#REF!),MONTH(#REF!)+O44,DAY(#REF!))</f>
        <v>#REF!</v>
      </c>
      <c r="S44"/>
      <c r="T44"/>
      <c r="U44"/>
      <c r="V44"/>
    </row>
    <row r="45" spans="1:22" ht="20.100000000000001" customHeight="1" x14ac:dyDescent="0.25">
      <c r="A45" s="32"/>
      <c r="B45" s="33"/>
      <c r="C45" s="45" t="str">
        <f t="shared" si="0"/>
        <v/>
      </c>
      <c r="D45" s="46" t="str">
        <f t="shared" si="5"/>
        <v/>
      </c>
      <c r="E45" s="47" t="str">
        <f t="shared" si="1"/>
        <v/>
      </c>
      <c r="F45" s="47" t="str">
        <f t="shared" si="2"/>
        <v/>
      </c>
      <c r="G45" s="47" t="str">
        <f t="shared" si="3"/>
        <v/>
      </c>
      <c r="H45" s="47" t="str">
        <f t="shared" si="4"/>
        <v/>
      </c>
      <c r="K45" s="1">
        <v>1</v>
      </c>
      <c r="L45" s="8">
        <f t="shared" si="6"/>
        <v>42826</v>
      </c>
      <c r="N45" s="1">
        <f t="shared" si="7"/>
        <v>8.1250000000000003E-3</v>
      </c>
      <c r="O45" s="1">
        <v>1</v>
      </c>
      <c r="Q45" s="8" t="e">
        <f>DATE(YEAR(#REF!),MONTH(#REF!)+O45,DAY(#REF!))</f>
        <v>#REF!</v>
      </c>
    </row>
    <row r="46" spans="1:22" ht="20.100000000000001" customHeight="1" x14ac:dyDescent="0.25">
      <c r="A46" s="32"/>
      <c r="B46" s="33"/>
      <c r="C46" s="45" t="str">
        <f t="shared" si="0"/>
        <v/>
      </c>
      <c r="D46" s="46" t="str">
        <f t="shared" si="5"/>
        <v/>
      </c>
      <c r="E46" s="47" t="str">
        <f t="shared" si="1"/>
        <v/>
      </c>
      <c r="F46" s="47" t="str">
        <f t="shared" si="2"/>
        <v/>
      </c>
      <c r="G46" s="47" t="str">
        <f t="shared" si="3"/>
        <v/>
      </c>
      <c r="H46" s="47" t="str">
        <f t="shared" si="4"/>
        <v/>
      </c>
      <c r="K46" s="1">
        <v>1</v>
      </c>
      <c r="L46" s="8">
        <f t="shared" si="6"/>
        <v>42856</v>
      </c>
      <c r="N46" s="1">
        <f t="shared" si="7"/>
        <v>8.1250000000000003E-3</v>
      </c>
      <c r="O46" s="1">
        <v>1</v>
      </c>
      <c r="Q46" s="8" t="e">
        <f>DATE(YEAR(#REF!),MONTH(#REF!)+O46,DAY(#REF!))</f>
        <v>#REF!</v>
      </c>
    </row>
    <row r="47" spans="1:22" ht="20.100000000000001" customHeight="1" x14ac:dyDescent="0.25">
      <c r="A47" s="32"/>
      <c r="B47" s="33"/>
      <c r="C47" s="45" t="str">
        <f t="shared" si="0"/>
        <v/>
      </c>
      <c r="D47" s="46" t="str">
        <f t="shared" si="5"/>
        <v/>
      </c>
      <c r="E47" s="47" t="str">
        <f t="shared" si="1"/>
        <v/>
      </c>
      <c r="F47" s="47" t="str">
        <f t="shared" si="2"/>
        <v/>
      </c>
      <c r="G47" s="47" t="str">
        <f t="shared" si="3"/>
        <v/>
      </c>
      <c r="H47" s="47" t="str">
        <f t="shared" si="4"/>
        <v/>
      </c>
      <c r="K47" s="1">
        <v>1</v>
      </c>
      <c r="L47" s="8">
        <f t="shared" si="6"/>
        <v>42887</v>
      </c>
      <c r="N47" s="1">
        <f t="shared" si="7"/>
        <v>8.1250000000000003E-3</v>
      </c>
      <c r="O47" s="1">
        <v>1</v>
      </c>
      <c r="Q47" s="8" t="e">
        <f>DATE(YEAR(#REF!),MONTH(#REF!)+O47,DAY(#REF!))</f>
        <v>#REF!</v>
      </c>
    </row>
    <row r="48" spans="1:22" ht="20.100000000000001" customHeight="1" x14ac:dyDescent="0.25">
      <c r="A48" s="32"/>
      <c r="B48" s="33"/>
      <c r="C48" s="45" t="str">
        <f t="shared" si="0"/>
        <v/>
      </c>
      <c r="D48" s="46" t="str">
        <f t="shared" si="5"/>
        <v/>
      </c>
      <c r="E48" s="47" t="str">
        <f t="shared" si="1"/>
        <v/>
      </c>
      <c r="F48" s="47" t="str">
        <f t="shared" si="2"/>
        <v/>
      </c>
      <c r="G48" s="47" t="str">
        <f t="shared" si="3"/>
        <v/>
      </c>
      <c r="H48" s="47" t="str">
        <f t="shared" si="4"/>
        <v/>
      </c>
      <c r="K48" s="1">
        <v>1</v>
      </c>
      <c r="L48" s="8">
        <f t="shared" si="6"/>
        <v>42917</v>
      </c>
      <c r="N48" s="1">
        <f t="shared" si="7"/>
        <v>8.1250000000000003E-3</v>
      </c>
      <c r="O48" s="1">
        <v>1</v>
      </c>
      <c r="Q48" s="8" t="e">
        <f>DATE(YEAR(#REF!),MONTH(#REF!)+O48,DAY(#REF!))</f>
        <v>#REF!</v>
      </c>
    </row>
    <row r="49" spans="1:17" ht="20.100000000000001" customHeight="1" x14ac:dyDescent="0.25">
      <c r="A49" s="32"/>
      <c r="B49" s="33"/>
      <c r="C49" s="45" t="str">
        <f t="shared" si="0"/>
        <v/>
      </c>
      <c r="D49" s="46" t="str">
        <f t="shared" si="5"/>
        <v/>
      </c>
      <c r="E49" s="47" t="str">
        <f t="shared" si="1"/>
        <v/>
      </c>
      <c r="F49" s="47" t="str">
        <f t="shared" si="2"/>
        <v/>
      </c>
      <c r="G49" s="47" t="str">
        <f t="shared" si="3"/>
        <v/>
      </c>
      <c r="H49" s="47" t="str">
        <f t="shared" si="4"/>
        <v/>
      </c>
      <c r="K49" s="1">
        <v>1</v>
      </c>
      <c r="L49" s="8">
        <f t="shared" si="6"/>
        <v>42948</v>
      </c>
      <c r="N49" s="1">
        <f t="shared" si="7"/>
        <v>8.1250000000000003E-3</v>
      </c>
      <c r="O49" s="1">
        <v>1</v>
      </c>
      <c r="Q49" s="8" t="e">
        <f>DATE(YEAR(#REF!),MONTH(#REF!)+O49,DAY(#REF!))</f>
        <v>#REF!</v>
      </c>
    </row>
    <row r="50" spans="1:17" ht="20.100000000000001" customHeight="1" x14ac:dyDescent="0.25">
      <c r="A50" s="32"/>
      <c r="B50" s="33"/>
      <c r="C50" s="45" t="str">
        <f t="shared" si="0"/>
        <v/>
      </c>
      <c r="D50" s="46" t="str">
        <f t="shared" si="5"/>
        <v/>
      </c>
      <c r="E50" s="47" t="str">
        <f t="shared" si="1"/>
        <v/>
      </c>
      <c r="F50" s="47" t="str">
        <f t="shared" si="2"/>
        <v/>
      </c>
      <c r="G50" s="47" t="str">
        <f t="shared" si="3"/>
        <v/>
      </c>
      <c r="H50" s="47" t="str">
        <f t="shared" si="4"/>
        <v/>
      </c>
      <c r="K50" s="1">
        <v>1</v>
      </c>
      <c r="L50" s="8">
        <f t="shared" si="6"/>
        <v>42979</v>
      </c>
      <c r="N50" s="1">
        <f t="shared" si="7"/>
        <v>8.1250000000000003E-3</v>
      </c>
      <c r="O50" s="1">
        <v>1</v>
      </c>
      <c r="Q50" s="8" t="e">
        <f>DATE(YEAR(#REF!),MONTH(#REF!)+O50,DAY(#REF!))</f>
        <v>#REF!</v>
      </c>
    </row>
    <row r="51" spans="1:17" ht="20.100000000000001" customHeight="1" x14ac:dyDescent="0.25">
      <c r="A51" s="32"/>
      <c r="B51" s="33"/>
      <c r="C51" s="45" t="str">
        <f t="shared" si="0"/>
        <v/>
      </c>
      <c r="D51" s="46" t="str">
        <f t="shared" si="5"/>
        <v/>
      </c>
      <c r="E51" s="47" t="str">
        <f t="shared" si="1"/>
        <v/>
      </c>
      <c r="F51" s="47" t="str">
        <f t="shared" si="2"/>
        <v/>
      </c>
      <c r="G51" s="47" t="str">
        <f t="shared" si="3"/>
        <v/>
      </c>
      <c r="H51" s="47" t="str">
        <f t="shared" si="4"/>
        <v/>
      </c>
      <c r="K51" s="1">
        <v>1</v>
      </c>
      <c r="L51" s="8">
        <f t="shared" si="6"/>
        <v>43009</v>
      </c>
      <c r="N51" s="1">
        <f t="shared" si="7"/>
        <v>8.1250000000000003E-3</v>
      </c>
      <c r="O51" s="1">
        <v>1</v>
      </c>
      <c r="Q51" s="8" t="e">
        <f>DATE(YEAR(#REF!),MONTH(#REF!)+O51,DAY(#REF!))</f>
        <v>#REF!</v>
      </c>
    </row>
    <row r="52" spans="1:17" ht="20.100000000000001" customHeight="1" x14ac:dyDescent="0.25">
      <c r="A52" s="32"/>
      <c r="B52" s="33"/>
      <c r="C52" s="45" t="str">
        <f t="shared" si="0"/>
        <v/>
      </c>
      <c r="D52" s="46" t="str">
        <f t="shared" si="5"/>
        <v/>
      </c>
      <c r="E52" s="47" t="str">
        <f t="shared" si="1"/>
        <v/>
      </c>
      <c r="F52" s="47" t="str">
        <f t="shared" si="2"/>
        <v/>
      </c>
      <c r="G52" s="47" t="str">
        <f t="shared" si="3"/>
        <v/>
      </c>
      <c r="H52" s="47" t="str">
        <f t="shared" si="4"/>
        <v/>
      </c>
      <c r="K52" s="1">
        <v>1</v>
      </c>
      <c r="L52" s="8">
        <f t="shared" si="6"/>
        <v>43040</v>
      </c>
      <c r="N52" s="1">
        <f t="shared" si="7"/>
        <v>8.1250000000000003E-3</v>
      </c>
      <c r="O52" s="1">
        <v>1</v>
      </c>
      <c r="Q52" s="8" t="e">
        <f>DATE(YEAR(#REF!),MONTH(#REF!)+O52,DAY(#REF!))</f>
        <v>#REF!</v>
      </c>
    </row>
    <row r="53" spans="1:17" ht="20.100000000000001" customHeight="1" x14ac:dyDescent="0.25">
      <c r="A53" s="32"/>
      <c r="B53" s="33"/>
      <c r="C53" s="45" t="str">
        <f t="shared" si="0"/>
        <v/>
      </c>
      <c r="D53" s="46" t="str">
        <f t="shared" si="5"/>
        <v/>
      </c>
      <c r="E53" s="47" t="str">
        <f t="shared" si="1"/>
        <v/>
      </c>
      <c r="F53" s="47" t="str">
        <f t="shared" si="2"/>
        <v/>
      </c>
      <c r="G53" s="47" t="str">
        <f t="shared" si="3"/>
        <v/>
      </c>
      <c r="H53" s="47" t="str">
        <f t="shared" si="4"/>
        <v/>
      </c>
      <c r="K53" s="1">
        <v>1</v>
      </c>
      <c r="L53" s="8">
        <f t="shared" si="6"/>
        <v>43070</v>
      </c>
      <c r="N53" s="1">
        <f t="shared" si="7"/>
        <v>8.1250000000000003E-3</v>
      </c>
      <c r="O53" s="1">
        <v>1</v>
      </c>
      <c r="Q53" s="8" t="e">
        <f>DATE(YEAR(#REF!),MONTH(#REF!)+O53,DAY(#REF!))</f>
        <v>#REF!</v>
      </c>
    </row>
    <row r="54" spans="1:17" ht="20.100000000000001" customHeight="1" x14ac:dyDescent="0.25">
      <c r="A54" s="32"/>
      <c r="B54" s="33"/>
      <c r="C54" s="45" t="str">
        <f t="shared" si="0"/>
        <v/>
      </c>
      <c r="D54" s="46" t="str">
        <f t="shared" si="5"/>
        <v/>
      </c>
      <c r="E54" s="47" t="str">
        <f t="shared" si="1"/>
        <v/>
      </c>
      <c r="F54" s="47" t="str">
        <f t="shared" si="2"/>
        <v/>
      </c>
      <c r="G54" s="47" t="str">
        <f t="shared" si="3"/>
        <v/>
      </c>
      <c r="H54" s="47" t="str">
        <f t="shared" si="4"/>
        <v/>
      </c>
      <c r="K54" s="1">
        <v>1</v>
      </c>
      <c r="L54" s="8">
        <f t="shared" si="6"/>
        <v>43101</v>
      </c>
      <c r="N54" s="1">
        <f t="shared" si="7"/>
        <v>8.1250000000000003E-3</v>
      </c>
      <c r="O54" s="1">
        <v>1</v>
      </c>
      <c r="Q54" s="8" t="e">
        <f>DATE(YEAR(#REF!),MONTH(#REF!)+O54,DAY(#REF!))</f>
        <v>#REF!</v>
      </c>
    </row>
    <row r="55" spans="1:17" ht="20.100000000000001" customHeight="1" x14ac:dyDescent="0.25">
      <c r="A55" s="32"/>
      <c r="B55" s="33"/>
      <c r="C55" s="45" t="str">
        <f t="shared" si="0"/>
        <v/>
      </c>
      <c r="D55" s="46" t="str">
        <f t="shared" si="5"/>
        <v/>
      </c>
      <c r="E55" s="47" t="str">
        <f t="shared" si="1"/>
        <v/>
      </c>
      <c r="F55" s="47" t="str">
        <f t="shared" si="2"/>
        <v/>
      </c>
      <c r="G55" s="47" t="str">
        <f t="shared" si="3"/>
        <v/>
      </c>
      <c r="H55" s="47" t="str">
        <f t="shared" si="4"/>
        <v/>
      </c>
      <c r="K55" s="1">
        <v>1</v>
      </c>
      <c r="L55" s="8">
        <f t="shared" si="6"/>
        <v>43132</v>
      </c>
      <c r="N55" s="1">
        <f t="shared" si="7"/>
        <v>8.1250000000000003E-3</v>
      </c>
      <c r="O55" s="1">
        <v>1</v>
      </c>
      <c r="Q55" s="8" t="e">
        <f>DATE(YEAR(#REF!),MONTH(#REF!)+O55,DAY(#REF!))</f>
        <v>#REF!</v>
      </c>
    </row>
    <row r="56" spans="1:17" ht="20.100000000000001" customHeight="1" x14ac:dyDescent="0.25">
      <c r="A56" s="32"/>
      <c r="B56" s="33"/>
      <c r="C56" s="45" t="str">
        <f t="shared" si="0"/>
        <v/>
      </c>
      <c r="D56" s="46" t="str">
        <f t="shared" si="5"/>
        <v/>
      </c>
      <c r="E56" s="47" t="str">
        <f t="shared" si="1"/>
        <v/>
      </c>
      <c r="F56" s="47" t="str">
        <f t="shared" si="2"/>
        <v/>
      </c>
      <c r="G56" s="47" t="str">
        <f t="shared" si="3"/>
        <v/>
      </c>
      <c r="H56" s="47" t="str">
        <f t="shared" si="4"/>
        <v/>
      </c>
      <c r="K56" s="1">
        <v>1</v>
      </c>
      <c r="L56" s="8">
        <f t="shared" si="6"/>
        <v>43160</v>
      </c>
      <c r="N56" s="1">
        <f t="shared" si="7"/>
        <v>8.1250000000000003E-3</v>
      </c>
      <c r="O56" s="1">
        <v>1</v>
      </c>
      <c r="Q56" s="8" t="e">
        <f>DATE(YEAR(#REF!),MONTH(#REF!)+O56,DAY(#REF!))</f>
        <v>#REF!</v>
      </c>
    </row>
    <row r="57" spans="1:17" ht="20.100000000000001" customHeight="1" x14ac:dyDescent="0.25">
      <c r="A57" s="32"/>
      <c r="B57" s="33"/>
      <c r="C57" s="45" t="str">
        <f t="shared" si="0"/>
        <v/>
      </c>
      <c r="D57" s="46" t="str">
        <f t="shared" si="5"/>
        <v/>
      </c>
      <c r="E57" s="47" t="str">
        <f t="shared" si="1"/>
        <v/>
      </c>
      <c r="F57" s="47" t="str">
        <f t="shared" si="2"/>
        <v/>
      </c>
      <c r="G57" s="47" t="str">
        <f t="shared" si="3"/>
        <v/>
      </c>
      <c r="H57" s="47" t="str">
        <f t="shared" si="4"/>
        <v/>
      </c>
      <c r="K57" s="1">
        <v>1</v>
      </c>
      <c r="L57" s="8">
        <f t="shared" si="6"/>
        <v>43191</v>
      </c>
      <c r="N57" s="1">
        <f t="shared" si="7"/>
        <v>8.1250000000000003E-3</v>
      </c>
      <c r="O57" s="1">
        <v>1</v>
      </c>
      <c r="Q57" s="8" t="e">
        <f>DATE(YEAR(#REF!),MONTH(#REF!)+O57,DAY(#REF!))</f>
        <v>#REF!</v>
      </c>
    </row>
    <row r="58" spans="1:17" ht="20.100000000000001" customHeight="1" x14ac:dyDescent="0.25">
      <c r="A58" s="32"/>
      <c r="B58" s="33"/>
      <c r="C58" s="45" t="str">
        <f t="shared" si="0"/>
        <v/>
      </c>
      <c r="D58" s="46" t="str">
        <f t="shared" si="5"/>
        <v/>
      </c>
      <c r="E58" s="47" t="str">
        <f t="shared" si="1"/>
        <v/>
      </c>
      <c r="F58" s="47" t="str">
        <f t="shared" si="2"/>
        <v/>
      </c>
      <c r="G58" s="47" t="str">
        <f t="shared" si="3"/>
        <v/>
      </c>
      <c r="H58" s="47" t="str">
        <f t="shared" si="4"/>
        <v/>
      </c>
      <c r="K58" s="1">
        <v>1</v>
      </c>
      <c r="L58" s="8">
        <f t="shared" si="6"/>
        <v>43221</v>
      </c>
      <c r="N58" s="1">
        <f t="shared" si="7"/>
        <v>8.1250000000000003E-3</v>
      </c>
      <c r="O58" s="1">
        <v>1</v>
      </c>
      <c r="Q58" s="8" t="e">
        <f>DATE(YEAR(#REF!),MONTH(#REF!)+O58,DAY(#REF!))</f>
        <v>#REF!</v>
      </c>
    </row>
    <row r="59" spans="1:17" ht="20.100000000000001" customHeight="1" x14ac:dyDescent="0.25">
      <c r="A59" s="32"/>
      <c r="B59" s="33"/>
      <c r="C59" s="45" t="str">
        <f t="shared" si="0"/>
        <v/>
      </c>
      <c r="D59" s="46" t="str">
        <f t="shared" si="5"/>
        <v/>
      </c>
      <c r="E59" s="47" t="str">
        <f t="shared" si="1"/>
        <v/>
      </c>
      <c r="F59" s="47" t="str">
        <f t="shared" si="2"/>
        <v/>
      </c>
      <c r="G59" s="47" t="str">
        <f t="shared" si="3"/>
        <v/>
      </c>
      <c r="H59" s="47" t="str">
        <f t="shared" si="4"/>
        <v/>
      </c>
      <c r="K59" s="1">
        <v>1</v>
      </c>
      <c r="L59" s="8">
        <f t="shared" si="6"/>
        <v>43252</v>
      </c>
      <c r="N59" s="1">
        <f t="shared" si="7"/>
        <v>8.1250000000000003E-3</v>
      </c>
      <c r="O59" s="1">
        <v>1</v>
      </c>
      <c r="Q59" s="8" t="e">
        <f>DATE(YEAR(#REF!),MONTH(#REF!)+O59,DAY(#REF!))</f>
        <v>#REF!</v>
      </c>
    </row>
    <row r="60" spans="1:17" ht="20.100000000000001" customHeight="1" thickBot="1" x14ac:dyDescent="0.3">
      <c r="A60" s="34"/>
      <c r="B60" s="35"/>
      <c r="C60" s="45" t="str">
        <f t="shared" si="0"/>
        <v/>
      </c>
      <c r="D60" s="46" t="str">
        <f t="shared" si="5"/>
        <v/>
      </c>
      <c r="E60" s="47" t="str">
        <f t="shared" si="1"/>
        <v/>
      </c>
      <c r="F60" s="47" t="str">
        <f t="shared" si="2"/>
        <v/>
      </c>
      <c r="G60" s="47" t="str">
        <f t="shared" si="3"/>
        <v/>
      </c>
      <c r="H60" s="47" t="str">
        <f t="shared" si="4"/>
        <v/>
      </c>
      <c r="K60" s="1">
        <v>1</v>
      </c>
      <c r="L60" s="8">
        <f t="shared" si="6"/>
        <v>43282</v>
      </c>
      <c r="N60" s="1">
        <f t="shared" si="7"/>
        <v>8.1250000000000003E-3</v>
      </c>
      <c r="O60" s="1">
        <v>1</v>
      </c>
      <c r="Q60" s="8" t="e">
        <f>DATE(YEAR(#REF!),MONTH(#REF!)+O60,DAY(#REF!))</f>
        <v>#REF!</v>
      </c>
    </row>
    <row r="61" spans="1:17" ht="20.100000000000001" customHeight="1" x14ac:dyDescent="0.25">
      <c r="K61" s="1">
        <v>1</v>
      </c>
      <c r="L61" s="8">
        <f t="shared" si="6"/>
        <v>43313</v>
      </c>
      <c r="N61" s="1">
        <f t="shared" si="7"/>
        <v>8.1250000000000003E-3</v>
      </c>
      <c r="O61" s="1">
        <v>1</v>
      </c>
      <c r="Q61" s="8" t="e">
        <f>DATE(YEAR(#REF!),MONTH(#REF!)+O61,DAY(#REF!))</f>
        <v>#REF!</v>
      </c>
    </row>
    <row r="62" spans="1:17" ht="20.100000000000001" customHeight="1" x14ac:dyDescent="0.25">
      <c r="A62" s="84"/>
      <c r="B62" s="85"/>
      <c r="C62" s="85"/>
      <c r="D62" s="85"/>
      <c r="E62" s="85"/>
      <c r="K62" s="1">
        <v>1</v>
      </c>
      <c r="L62" s="8">
        <f t="shared" si="6"/>
        <v>43344</v>
      </c>
      <c r="N62" s="1">
        <f t="shared" si="7"/>
        <v>8.1250000000000003E-3</v>
      </c>
      <c r="O62" s="1">
        <v>1</v>
      </c>
      <c r="Q62" s="8" t="e">
        <f>DATE(YEAR(#REF!),MONTH(#REF!)+O62,DAY(#REF!))</f>
        <v>#REF!</v>
      </c>
    </row>
    <row r="63" spans="1:17" ht="20.100000000000001" customHeight="1" x14ac:dyDescent="0.25">
      <c r="A63" s="84"/>
      <c r="B63" s="85"/>
      <c r="C63" s="85"/>
      <c r="D63" s="85"/>
      <c r="E63" s="85"/>
      <c r="K63" s="1">
        <v>1</v>
      </c>
      <c r="L63" s="8">
        <f t="shared" si="6"/>
        <v>43374</v>
      </c>
      <c r="N63" s="1">
        <f t="shared" si="7"/>
        <v>8.1250000000000003E-3</v>
      </c>
      <c r="O63" s="1">
        <v>1</v>
      </c>
      <c r="Q63" s="8" t="e">
        <f>DATE(YEAR(#REF!),MONTH(#REF!)+O63,DAY(#REF!))</f>
        <v>#REF!</v>
      </c>
    </row>
    <row r="64" spans="1:17" ht="20.100000000000001" customHeight="1" x14ac:dyDescent="0.25">
      <c r="A64" s="84"/>
      <c r="B64" s="85"/>
      <c r="C64" s="85"/>
      <c r="D64" s="85"/>
      <c r="E64" s="85"/>
      <c r="K64" s="1">
        <v>1</v>
      </c>
      <c r="L64" s="8">
        <f t="shared" si="6"/>
        <v>43405</v>
      </c>
      <c r="N64" s="1">
        <f t="shared" si="7"/>
        <v>8.1250000000000003E-3</v>
      </c>
      <c r="O64" s="1">
        <v>1</v>
      </c>
      <c r="Q64" s="8" t="e">
        <f>DATE(YEAR(#REF!),MONTH(#REF!)+O64,DAY(#REF!))</f>
        <v>#REF!</v>
      </c>
    </row>
    <row r="65" spans="1:17" x14ac:dyDescent="0.25">
      <c r="A65" s="84"/>
      <c r="B65" s="85"/>
      <c r="C65" s="85"/>
      <c r="D65" s="85"/>
      <c r="E65" s="85"/>
      <c r="K65" s="1">
        <v>1</v>
      </c>
      <c r="L65" s="8">
        <f t="shared" si="6"/>
        <v>43435</v>
      </c>
      <c r="N65" s="1">
        <f t="shared" si="7"/>
        <v>8.1250000000000003E-3</v>
      </c>
      <c r="O65" s="1">
        <v>1</v>
      </c>
      <c r="Q65" s="8" t="e">
        <f>DATE(YEAR(#REF!),MONTH(#REF!)+O65,DAY(#REF!))</f>
        <v>#REF!</v>
      </c>
    </row>
    <row r="66" spans="1:17" x14ac:dyDescent="0.25">
      <c r="A66" s="84"/>
      <c r="B66" s="85"/>
      <c r="C66" s="85"/>
      <c r="D66" s="85"/>
      <c r="E66" s="85"/>
      <c r="K66" s="1">
        <v>1</v>
      </c>
      <c r="L66" s="8">
        <f t="shared" si="6"/>
        <v>43466</v>
      </c>
    </row>
    <row r="67" spans="1:17" x14ac:dyDescent="0.25">
      <c r="A67" s="84"/>
      <c r="B67" s="85"/>
      <c r="C67" s="85"/>
      <c r="D67" s="85"/>
      <c r="E67" s="85"/>
      <c r="K67" s="1">
        <v>1</v>
      </c>
      <c r="L67" s="8">
        <f t="shared" si="6"/>
        <v>43497</v>
      </c>
    </row>
    <row r="68" spans="1:17" x14ac:dyDescent="0.25">
      <c r="A68" s="84"/>
      <c r="B68" s="86"/>
      <c r="C68" s="86"/>
      <c r="D68" s="86"/>
      <c r="E68" s="86"/>
    </row>
    <row r="69" spans="1:17" x14ac:dyDescent="0.25">
      <c r="A69" s="84"/>
      <c r="B69" s="86"/>
      <c r="C69" s="86"/>
      <c r="D69" s="86"/>
      <c r="E69" s="86"/>
    </row>
    <row r="108" spans="2:7" ht="15.75" thickBot="1" x14ac:dyDescent="0.3"/>
    <row r="109" spans="2:7" ht="15.75" thickBot="1" x14ac:dyDescent="0.3">
      <c r="C109" s="10" t="s">
        <v>20</v>
      </c>
      <c r="D109" s="11"/>
      <c r="E109" s="12">
        <f>C16</f>
        <v>12</v>
      </c>
      <c r="F109" s="11" t="s">
        <v>21</v>
      </c>
      <c r="G109" s="13">
        <f>C17</f>
        <v>4867033</v>
      </c>
    </row>
    <row r="110" spans="2:7" x14ac:dyDescent="0.25">
      <c r="B110" s="1" t="s">
        <v>7</v>
      </c>
    </row>
    <row r="111" spans="2:7" x14ac:dyDescent="0.25">
      <c r="B111" s="14" t="s">
        <v>8</v>
      </c>
      <c r="C111" s="14" t="s">
        <v>9</v>
      </c>
      <c r="D111" s="14" t="s">
        <v>10</v>
      </c>
      <c r="E111" s="14" t="s">
        <v>11</v>
      </c>
      <c r="F111" s="14" t="s">
        <v>12</v>
      </c>
      <c r="G111" s="14" t="s">
        <v>13</v>
      </c>
    </row>
    <row r="113" spans="2:22" x14ac:dyDescent="0.25">
      <c r="B113" s="3" t="s">
        <v>14</v>
      </c>
      <c r="C113" s="6" t="s">
        <v>15</v>
      </c>
      <c r="D113" s="1" t="s">
        <v>16</v>
      </c>
      <c r="E113" s="1" t="s">
        <v>17</v>
      </c>
      <c r="F113" s="1" t="s">
        <v>18</v>
      </c>
      <c r="G113" s="2" t="s">
        <v>19</v>
      </c>
    </row>
    <row r="114" spans="2:22" x14ac:dyDescent="0.25">
      <c r="B114" s="3">
        <v>0</v>
      </c>
      <c r="C114" s="15">
        <f>C13</f>
        <v>42370</v>
      </c>
      <c r="D114" s="7" t="s">
        <v>24</v>
      </c>
      <c r="E114" s="1" t="s">
        <v>23</v>
      </c>
      <c r="F114" s="7" t="s">
        <v>22</v>
      </c>
      <c r="G114" s="2">
        <f>C14</f>
        <v>5000000</v>
      </c>
      <c r="I114" s="1">
        <f>C16</f>
        <v>12</v>
      </c>
      <c r="J114" s="15">
        <f>Table2[[#This Row],[Column2]]</f>
        <v>42370</v>
      </c>
      <c r="M114" s="16"/>
      <c r="N114" s="16"/>
      <c r="O114" s="16"/>
      <c r="P114" s="16"/>
      <c r="Q114" s="16"/>
      <c r="R114" s="16"/>
      <c r="S114" s="16"/>
      <c r="T114" s="16">
        <f>Table2[[#This Row],[Column6]]</f>
        <v>5000000</v>
      </c>
      <c r="U114" s="1">
        <v>0</v>
      </c>
      <c r="V114" s="1">
        <f>IF(U114&gt;I114,"",U114)</f>
        <v>0</v>
      </c>
    </row>
    <row r="115" spans="2:22" x14ac:dyDescent="0.25">
      <c r="B115" s="3">
        <v>1</v>
      </c>
      <c r="C115" s="15">
        <f t="shared" ref="C115:C151" si="8">L31</f>
        <v>42401</v>
      </c>
      <c r="D115" s="2">
        <f>C19</f>
        <v>51219.100112094871</v>
      </c>
      <c r="E115" s="9">
        <f t="shared" ref="E115:E151" si="9">G114*N30</f>
        <v>40625</v>
      </c>
      <c r="F115" s="9">
        <f>D115-E115</f>
        <v>10594.100112094871</v>
      </c>
      <c r="G115" s="2">
        <f>G114-F115</f>
        <v>4989405.8998879055</v>
      </c>
      <c r="I115" s="1">
        <f t="shared" ref="I115:I150" si="10">I114</f>
        <v>12</v>
      </c>
      <c r="J115" s="15">
        <f>IF(B115&gt;I115,"",Table2[[#This Row],[Column2]])</f>
        <v>42401</v>
      </c>
      <c r="M115" s="16">
        <f>IF(B115&gt;I115,"",Table2[[#This Row],[Column3]])</f>
        <v>51219.100112094871</v>
      </c>
      <c r="N115" s="16"/>
      <c r="O115" s="16"/>
      <c r="P115" s="16"/>
      <c r="Q115" s="16"/>
      <c r="R115" s="16">
        <f>IF(Table2[[#This Row],[Column1]]&gt;I115,"",Table2[[#This Row],[Column4]])</f>
        <v>40625</v>
      </c>
      <c r="S115" s="16">
        <f>IF(B115&gt;I115,"",Table2[[#This Row],[Column5]])</f>
        <v>10594.100112094871</v>
      </c>
      <c r="T115" s="16">
        <f>IF(B115&gt;I115,"",Table2[[#This Row],[Column6]])</f>
        <v>4989405.8998879055</v>
      </c>
      <c r="U115" s="1">
        <v>1</v>
      </c>
      <c r="V115" s="1">
        <f t="shared" ref="V115:V150" si="11">IF(U115&gt;I115,"",U115)</f>
        <v>1</v>
      </c>
    </row>
    <row r="116" spans="2:22" x14ac:dyDescent="0.25">
      <c r="B116" s="3">
        <v>2</v>
      </c>
      <c r="C116" s="15">
        <f t="shared" si="8"/>
        <v>42430</v>
      </c>
      <c r="D116" s="2">
        <f>D115</f>
        <v>51219.100112094871</v>
      </c>
      <c r="E116" s="9">
        <f t="shared" si="9"/>
        <v>40538.922936589232</v>
      </c>
      <c r="F116" s="9">
        <f t="shared" ref="F116:F150" si="12">D116-E116</f>
        <v>10680.17717550564</v>
      </c>
      <c r="G116" s="2">
        <f t="shared" ref="G116:G150" si="13">G115-F116</f>
        <v>4978725.7227123994</v>
      </c>
      <c r="I116" s="1">
        <f t="shared" si="10"/>
        <v>12</v>
      </c>
      <c r="J116" s="15">
        <f>IF(B116&gt;I116,"",Table2[[#This Row],[Column2]])</f>
        <v>42430</v>
      </c>
      <c r="M116" s="16">
        <f>IF(B116&gt;I116,"",Table2[[#This Row],[Column3]])</f>
        <v>51219.100112094871</v>
      </c>
      <c r="N116" s="16"/>
      <c r="O116" s="16"/>
      <c r="P116" s="16"/>
      <c r="Q116" s="16"/>
      <c r="R116" s="16">
        <f>IF(Table2[[#This Row],[Column1]]&gt;I116,"",Table2[[#This Row],[Column4]])</f>
        <v>40538.922936589232</v>
      </c>
      <c r="S116" s="16">
        <f>IF(B116&gt;I116,"",Table2[[#This Row],[Column5]])</f>
        <v>10680.17717550564</v>
      </c>
      <c r="T116" s="16">
        <f>IF(B116&gt;I116,"",Table2[[#This Row],[Column6]])</f>
        <v>4978725.7227123994</v>
      </c>
      <c r="U116" s="1">
        <v>2</v>
      </c>
      <c r="V116" s="1">
        <f t="shared" si="11"/>
        <v>2</v>
      </c>
    </row>
    <row r="117" spans="2:22" x14ac:dyDescent="0.25">
      <c r="B117" s="3">
        <v>3</v>
      </c>
      <c r="C117" s="15">
        <f t="shared" si="8"/>
        <v>42461</v>
      </c>
      <c r="D117" s="2">
        <f>D116</f>
        <v>51219.100112094871</v>
      </c>
      <c r="E117" s="9">
        <f t="shared" si="9"/>
        <v>40452.146497038244</v>
      </c>
      <c r="F117" s="9">
        <f t="shared" si="12"/>
        <v>10766.953615056627</v>
      </c>
      <c r="G117" s="2">
        <f t="shared" si="13"/>
        <v>4967958.7690973431</v>
      </c>
      <c r="I117" s="1">
        <f t="shared" si="10"/>
        <v>12</v>
      </c>
      <c r="J117" s="15">
        <f>IF(B117&gt;I117,"",Table2[[#This Row],[Column2]])</f>
        <v>42461</v>
      </c>
      <c r="M117" s="16">
        <f>IF(B117&gt;I117,"",Table2[[#This Row],[Column3]])</f>
        <v>51219.100112094871</v>
      </c>
      <c r="N117" s="16"/>
      <c r="O117" s="16"/>
      <c r="P117" s="16"/>
      <c r="Q117" s="16"/>
      <c r="R117" s="16">
        <f>IF(Table2[[#This Row],[Column1]]&gt;I117,"",Table2[[#This Row],[Column4]])</f>
        <v>40452.146497038244</v>
      </c>
      <c r="S117" s="16">
        <f>IF(B117&gt;I117,"",Table2[[#This Row],[Column5]])</f>
        <v>10766.953615056627</v>
      </c>
      <c r="T117" s="16">
        <f>IF(B117&gt;I117,"",Table2[[#This Row],[Column6]])</f>
        <v>4967958.7690973431</v>
      </c>
      <c r="U117" s="1">
        <v>3</v>
      </c>
      <c r="V117" s="1">
        <f t="shared" si="11"/>
        <v>3</v>
      </c>
    </row>
    <row r="118" spans="2:22" x14ac:dyDescent="0.25">
      <c r="B118" s="3">
        <v>4</v>
      </c>
      <c r="C118" s="15">
        <f t="shared" si="8"/>
        <v>42491</v>
      </c>
      <c r="D118" s="2">
        <f t="shared" ref="D118:D150" si="14">D117</f>
        <v>51219.100112094871</v>
      </c>
      <c r="E118" s="9">
        <f t="shared" si="9"/>
        <v>40364.664998915912</v>
      </c>
      <c r="F118" s="9">
        <f t="shared" si="12"/>
        <v>10854.435113178959</v>
      </c>
      <c r="G118" s="2">
        <f t="shared" si="13"/>
        <v>4957104.3339841645</v>
      </c>
      <c r="I118" s="1">
        <f t="shared" si="10"/>
        <v>12</v>
      </c>
      <c r="J118" s="15">
        <f>IF(B118&gt;I118,"",Table2[[#This Row],[Column2]])</f>
        <v>42491</v>
      </c>
      <c r="M118" s="16">
        <f>IF(B118&gt;I118,"",Table2[[#This Row],[Column3]])</f>
        <v>51219.100112094871</v>
      </c>
      <c r="N118" s="16"/>
      <c r="O118" s="16"/>
      <c r="P118" s="16"/>
      <c r="Q118" s="16"/>
      <c r="R118" s="16">
        <f>IF(Table2[[#This Row],[Column1]]&gt;I118,"",Table2[[#This Row],[Column4]])</f>
        <v>40364.664998915912</v>
      </c>
      <c r="S118" s="16">
        <f>IF(B118&gt;I118,"",Table2[[#This Row],[Column5]])</f>
        <v>10854.435113178959</v>
      </c>
      <c r="T118" s="16">
        <f>IF(B118&gt;I118,"",Table2[[#This Row],[Column6]])</f>
        <v>4957104.3339841645</v>
      </c>
      <c r="U118" s="1">
        <v>4</v>
      </c>
      <c r="V118" s="1">
        <f t="shared" si="11"/>
        <v>4</v>
      </c>
    </row>
    <row r="119" spans="2:22" x14ac:dyDescent="0.25">
      <c r="B119" s="3">
        <v>5</v>
      </c>
      <c r="C119" s="15">
        <f t="shared" si="8"/>
        <v>42522</v>
      </c>
      <c r="D119" s="2">
        <f t="shared" si="14"/>
        <v>51219.100112094871</v>
      </c>
      <c r="E119" s="9">
        <f t="shared" si="9"/>
        <v>40276.472713621341</v>
      </c>
      <c r="F119" s="9">
        <f t="shared" si="12"/>
        <v>10942.627398473531</v>
      </c>
      <c r="G119" s="2">
        <f t="shared" si="13"/>
        <v>4946161.7065856913</v>
      </c>
      <c r="I119" s="1">
        <f t="shared" si="10"/>
        <v>12</v>
      </c>
      <c r="J119" s="15">
        <f>IF(B119&gt;I119,"",Table2[[#This Row],[Column2]])</f>
        <v>42522</v>
      </c>
      <c r="M119" s="16">
        <f>IF(B119&gt;I119,"",Table2[[#This Row],[Column3]])</f>
        <v>51219.100112094871</v>
      </c>
      <c r="N119" s="16"/>
      <c r="O119" s="16"/>
      <c r="P119" s="16"/>
      <c r="Q119" s="16"/>
      <c r="R119" s="16">
        <f>IF(Table2[[#This Row],[Column1]]&gt;I119,"",Table2[[#This Row],[Column4]])</f>
        <v>40276.472713621341</v>
      </c>
      <c r="S119" s="16">
        <f>IF(B119&gt;I119,"",Table2[[#This Row],[Column5]])</f>
        <v>10942.627398473531</v>
      </c>
      <c r="T119" s="16">
        <f>IF(B119&gt;I119,"",Table2[[#This Row],[Column6]])</f>
        <v>4946161.7065856913</v>
      </c>
      <c r="U119" s="1">
        <v>5</v>
      </c>
      <c r="V119" s="1">
        <f t="shared" si="11"/>
        <v>5</v>
      </c>
    </row>
    <row r="120" spans="2:22" x14ac:dyDescent="0.25">
      <c r="B120" s="3">
        <v>6</v>
      </c>
      <c r="C120" s="15">
        <f t="shared" si="8"/>
        <v>42552</v>
      </c>
      <c r="D120" s="2">
        <f t="shared" si="14"/>
        <v>51219.100112094871</v>
      </c>
      <c r="E120" s="9">
        <f t="shared" si="9"/>
        <v>40187.563866008742</v>
      </c>
      <c r="F120" s="9">
        <f t="shared" si="12"/>
        <v>11031.536246086129</v>
      </c>
      <c r="G120" s="2">
        <f t="shared" si="13"/>
        <v>4935130.1703396048</v>
      </c>
      <c r="I120" s="1">
        <f t="shared" si="10"/>
        <v>12</v>
      </c>
      <c r="J120" s="15">
        <f>IF(B120&gt;I120,"",Table2[[#This Row],[Column2]])</f>
        <v>42552</v>
      </c>
      <c r="M120" s="16">
        <f>IF(B120&gt;I120,"",Table2[[#This Row],[Column3]])</f>
        <v>51219.100112094871</v>
      </c>
      <c r="N120" s="16"/>
      <c r="O120" s="16"/>
      <c r="P120" s="16"/>
      <c r="Q120" s="16"/>
      <c r="R120" s="16">
        <f>IF(Table2[[#This Row],[Column1]]&gt;I120,"",Table2[[#This Row],[Column4]])</f>
        <v>40187.563866008742</v>
      </c>
      <c r="S120" s="16">
        <f>IF(B120&gt;I120,"",Table2[[#This Row],[Column5]])</f>
        <v>11031.536246086129</v>
      </c>
      <c r="T120" s="16">
        <f>IF(B120&gt;I120,"",Table2[[#This Row],[Column6]])</f>
        <v>4935130.1703396048</v>
      </c>
      <c r="U120" s="1">
        <v>6</v>
      </c>
      <c r="V120" s="1">
        <f t="shared" si="11"/>
        <v>6</v>
      </c>
    </row>
    <row r="121" spans="2:22" x14ac:dyDescent="0.25">
      <c r="B121" s="3">
        <v>7</v>
      </c>
      <c r="C121" s="15">
        <f t="shared" si="8"/>
        <v>42583</v>
      </c>
      <c r="D121" s="2">
        <f t="shared" si="14"/>
        <v>51219.100112094871</v>
      </c>
      <c r="E121" s="9">
        <f t="shared" si="9"/>
        <v>40097.932634009288</v>
      </c>
      <c r="F121" s="9">
        <f t="shared" si="12"/>
        <v>11121.167478085583</v>
      </c>
      <c r="G121" s="2">
        <f t="shared" si="13"/>
        <v>4924009.0028615193</v>
      </c>
      <c r="I121" s="1">
        <f t="shared" si="10"/>
        <v>12</v>
      </c>
      <c r="J121" s="15">
        <f>IF(B121&gt;I121,"",Table2[[#This Row],[Column2]])</f>
        <v>42583</v>
      </c>
      <c r="M121" s="16">
        <f>IF(B121&gt;I121,"",Table2[[#This Row],[Column3]])</f>
        <v>51219.100112094871</v>
      </c>
      <c r="N121" s="16"/>
      <c r="O121" s="16"/>
      <c r="P121" s="16"/>
      <c r="Q121" s="16"/>
      <c r="R121" s="16">
        <f>IF(Table2[[#This Row],[Column1]]&gt;I121,"",Table2[[#This Row],[Column4]])</f>
        <v>40097.932634009288</v>
      </c>
      <c r="S121" s="16">
        <f>IF(B121&gt;I121,"",Table2[[#This Row],[Column5]])</f>
        <v>11121.167478085583</v>
      </c>
      <c r="T121" s="16">
        <f>IF(B121&gt;I121,"",Table2[[#This Row],[Column6]])</f>
        <v>4924009.0028615193</v>
      </c>
      <c r="U121" s="1">
        <v>7</v>
      </c>
      <c r="V121" s="1">
        <f t="shared" si="11"/>
        <v>7</v>
      </c>
    </row>
    <row r="122" spans="2:22" x14ac:dyDescent="0.25">
      <c r="B122" s="3">
        <v>8</v>
      </c>
      <c r="C122" s="15">
        <f t="shared" si="8"/>
        <v>42614</v>
      </c>
      <c r="D122" s="2">
        <f t="shared" si="14"/>
        <v>51219.100112094871</v>
      </c>
      <c r="E122" s="9">
        <f t="shared" si="9"/>
        <v>40007.573148249845</v>
      </c>
      <c r="F122" s="9">
        <f t="shared" si="12"/>
        <v>11211.526963845026</v>
      </c>
      <c r="G122" s="2">
        <f t="shared" si="13"/>
        <v>4912797.4758976744</v>
      </c>
      <c r="I122" s="1">
        <f t="shared" si="10"/>
        <v>12</v>
      </c>
      <c r="J122" s="15">
        <f>IF(B122&gt;I122,"",Table2[[#This Row],[Column2]])</f>
        <v>42614</v>
      </c>
      <c r="M122" s="16">
        <f>IF(B122&gt;I122,"",Table2[[#This Row],[Column3]])</f>
        <v>51219.100112094871</v>
      </c>
      <c r="N122" s="16"/>
      <c r="O122" s="16"/>
      <c r="P122" s="16"/>
      <c r="Q122" s="16"/>
      <c r="R122" s="16">
        <f>IF(Table2[[#This Row],[Column1]]&gt;I122,"",Table2[[#This Row],[Column4]])</f>
        <v>40007.573148249845</v>
      </c>
      <c r="S122" s="16">
        <f>IF(B122&gt;I122,"",Table2[[#This Row],[Column5]])</f>
        <v>11211.526963845026</v>
      </c>
      <c r="T122" s="16">
        <f>IF(B122&gt;I122,"",Table2[[#This Row],[Column6]])</f>
        <v>4912797.4758976744</v>
      </c>
      <c r="U122" s="1">
        <v>8</v>
      </c>
      <c r="V122" s="1">
        <f t="shared" si="11"/>
        <v>8</v>
      </c>
    </row>
    <row r="123" spans="2:22" x14ac:dyDescent="0.25">
      <c r="B123" s="3">
        <v>9</v>
      </c>
      <c r="C123" s="15">
        <f t="shared" si="8"/>
        <v>42644</v>
      </c>
      <c r="D123" s="2">
        <f t="shared" si="14"/>
        <v>51219.100112094871</v>
      </c>
      <c r="E123" s="9">
        <f t="shared" si="9"/>
        <v>39916.479491668608</v>
      </c>
      <c r="F123" s="9">
        <f t="shared" si="12"/>
        <v>11302.620620426263</v>
      </c>
      <c r="G123" s="2">
        <f t="shared" si="13"/>
        <v>4901494.8552772477</v>
      </c>
      <c r="I123" s="1">
        <f t="shared" si="10"/>
        <v>12</v>
      </c>
      <c r="J123" s="15">
        <f>IF(B123&gt;I123,"",Table2[[#This Row],[Column2]])</f>
        <v>42644</v>
      </c>
      <c r="M123" s="16">
        <f>IF(B123&gt;I123,"",Table2[[#This Row],[Column3]])</f>
        <v>51219.100112094871</v>
      </c>
      <c r="N123" s="16"/>
      <c r="O123" s="16"/>
      <c r="P123" s="16"/>
      <c r="Q123" s="16"/>
      <c r="R123" s="16">
        <f>IF(Table2[[#This Row],[Column1]]&gt;I123,"",Table2[[#This Row],[Column4]])</f>
        <v>39916.479491668608</v>
      </c>
      <c r="S123" s="16">
        <f>IF(B123&gt;I123,"",Table2[[#This Row],[Column5]])</f>
        <v>11302.620620426263</v>
      </c>
      <c r="T123" s="16">
        <f>IF(B123&gt;I123,"",Table2[[#This Row],[Column6]])</f>
        <v>4901494.8552772477</v>
      </c>
      <c r="U123" s="1">
        <v>9</v>
      </c>
      <c r="V123" s="1">
        <f t="shared" si="11"/>
        <v>9</v>
      </c>
    </row>
    <row r="124" spans="2:22" x14ac:dyDescent="0.25">
      <c r="B124" s="3">
        <v>10</v>
      </c>
      <c r="C124" s="15">
        <f t="shared" si="8"/>
        <v>42675</v>
      </c>
      <c r="D124" s="2">
        <f t="shared" si="14"/>
        <v>51219.100112094871</v>
      </c>
      <c r="E124" s="9">
        <f t="shared" si="9"/>
        <v>39824.645699127643</v>
      </c>
      <c r="F124" s="9">
        <f t="shared" si="12"/>
        <v>11394.454412967229</v>
      </c>
      <c r="G124" s="2">
        <f t="shared" si="13"/>
        <v>4890100.4008642808</v>
      </c>
      <c r="I124" s="1">
        <f t="shared" si="10"/>
        <v>12</v>
      </c>
      <c r="J124" s="15">
        <f>IF(B124&gt;I124,"",Table2[[#This Row],[Column2]])</f>
        <v>42675</v>
      </c>
      <c r="M124" s="16">
        <f>IF(B124&gt;I124,"",Table2[[#This Row],[Column3]])</f>
        <v>51219.100112094871</v>
      </c>
      <c r="N124" s="16"/>
      <c r="O124" s="16"/>
      <c r="P124" s="16"/>
      <c r="Q124" s="16"/>
      <c r="R124" s="16">
        <f>IF(Table2[[#This Row],[Column1]]&gt;I124,"",Table2[[#This Row],[Column4]])</f>
        <v>39824.645699127643</v>
      </c>
      <c r="S124" s="16">
        <f>IF(B124&gt;I124,"",Table2[[#This Row],[Column5]])</f>
        <v>11394.454412967229</v>
      </c>
      <c r="T124" s="16">
        <f>IF(B124&gt;I124,"",Table2[[#This Row],[Column6]])</f>
        <v>4890100.4008642808</v>
      </c>
      <c r="U124" s="1">
        <v>10</v>
      </c>
      <c r="V124" s="1">
        <f t="shared" si="11"/>
        <v>10</v>
      </c>
    </row>
    <row r="125" spans="2:22" x14ac:dyDescent="0.25">
      <c r="B125" s="3">
        <v>11</v>
      </c>
      <c r="C125" s="15">
        <f t="shared" si="8"/>
        <v>42705</v>
      </c>
      <c r="D125" s="2">
        <f t="shared" si="14"/>
        <v>51219.100112094871</v>
      </c>
      <c r="E125" s="9">
        <f t="shared" si="9"/>
        <v>39732.065757022283</v>
      </c>
      <c r="F125" s="9">
        <f t="shared" si="12"/>
        <v>11487.034355072588</v>
      </c>
      <c r="G125" s="2">
        <f t="shared" si="13"/>
        <v>4878613.3665092085</v>
      </c>
      <c r="I125" s="1">
        <f t="shared" si="10"/>
        <v>12</v>
      </c>
      <c r="J125" s="15">
        <f>IF(B125&gt;I125,"",Table2[[#This Row],[Column2]])</f>
        <v>42705</v>
      </c>
      <c r="M125" s="16">
        <f>IF(B125&gt;I125,"",Table2[[#This Row],[Column3]])</f>
        <v>51219.100112094871</v>
      </c>
      <c r="N125" s="16"/>
      <c r="O125" s="16"/>
      <c r="P125" s="16"/>
      <c r="Q125" s="16"/>
      <c r="R125" s="16">
        <f>IF(Table2[[#This Row],[Column1]]&gt;I125,"",Table2[[#This Row],[Column4]])</f>
        <v>39732.065757022283</v>
      </c>
      <c r="S125" s="16">
        <f>IF(B125&gt;I125,"",Table2[[#This Row],[Column5]])</f>
        <v>11487.034355072588</v>
      </c>
      <c r="T125" s="16">
        <f>IF(B125&gt;I125,"",Table2[[#This Row],[Column6]])</f>
        <v>4878613.3665092085</v>
      </c>
      <c r="U125" s="1">
        <v>11</v>
      </c>
      <c r="V125" s="1">
        <f t="shared" si="11"/>
        <v>11</v>
      </c>
    </row>
    <row r="126" spans="2:22" x14ac:dyDescent="0.25">
      <c r="B126" s="3">
        <v>12</v>
      </c>
      <c r="C126" s="15">
        <f t="shared" si="8"/>
        <v>42736</v>
      </c>
      <c r="D126" s="2">
        <f t="shared" si="14"/>
        <v>51219.100112094871</v>
      </c>
      <c r="E126" s="9">
        <f t="shared" si="9"/>
        <v>39638.733602887318</v>
      </c>
      <c r="F126" s="9">
        <f t="shared" si="12"/>
        <v>11580.366509207553</v>
      </c>
      <c r="G126" s="2">
        <f t="shared" si="13"/>
        <v>4867033.0000000009</v>
      </c>
      <c r="I126" s="1">
        <f t="shared" si="10"/>
        <v>12</v>
      </c>
      <c r="J126" s="15">
        <f>IF(B126&gt;I126,"",Table2[[#This Row],[Column2]])</f>
        <v>42736</v>
      </c>
      <c r="M126" s="16">
        <f>IF(B126&gt;I126,"",Table2[[#This Row],[Column3]])</f>
        <v>51219.100112094871</v>
      </c>
      <c r="N126" s="16"/>
      <c r="O126" s="16"/>
      <c r="P126" s="16"/>
      <c r="Q126" s="16"/>
      <c r="R126" s="16">
        <f>IF(Table2[[#This Row],[Column1]]&gt;I126,"",Table2[[#This Row],[Column4]])</f>
        <v>39638.733602887318</v>
      </c>
      <c r="S126" s="16">
        <f>IF(B126&gt;I126,"",Table2[[#This Row],[Column5]])</f>
        <v>11580.366509207553</v>
      </c>
      <c r="T126" s="16">
        <f>IF(B126&gt;I126,"",Table2[[#This Row],[Column6]])</f>
        <v>4867033.0000000009</v>
      </c>
      <c r="U126" s="1">
        <v>12</v>
      </c>
      <c r="V126" s="1">
        <f t="shared" si="11"/>
        <v>12</v>
      </c>
    </row>
    <row r="127" spans="2:22" x14ac:dyDescent="0.25">
      <c r="B127" s="3">
        <v>13</v>
      </c>
      <c r="C127" s="15">
        <f t="shared" si="8"/>
        <v>42767</v>
      </c>
      <c r="D127" s="2">
        <f t="shared" si="14"/>
        <v>51219.100112094871</v>
      </c>
      <c r="E127" s="9">
        <f t="shared" si="9"/>
        <v>39544.64312500001</v>
      </c>
      <c r="F127" s="9">
        <f t="shared" si="12"/>
        <v>11674.456987094862</v>
      </c>
      <c r="G127" s="2">
        <f t="shared" si="13"/>
        <v>4855358.5430129059</v>
      </c>
      <c r="I127" s="1">
        <f t="shared" si="10"/>
        <v>12</v>
      </c>
      <c r="J127" s="15" t="str">
        <f>IF(B127&gt;I127,"",Table2[[#This Row],[Column2]])</f>
        <v/>
      </c>
      <c r="M127" s="16" t="str">
        <f>IF(B127&gt;I127,"",Table2[[#This Row],[Column3]])</f>
        <v/>
      </c>
      <c r="N127" s="16"/>
      <c r="O127" s="16"/>
      <c r="P127" s="16"/>
      <c r="Q127" s="16"/>
      <c r="R127" s="16" t="str">
        <f>IF(Table2[[#This Row],[Column1]]&gt;I127,"",Table2[[#This Row],[Column4]])</f>
        <v/>
      </c>
      <c r="S127" s="16" t="str">
        <f>IF(B127&gt;I127,"",Table2[[#This Row],[Column5]])</f>
        <v/>
      </c>
      <c r="T127" s="16" t="str">
        <f>IF(B127&gt;I127,"",Table2[[#This Row],[Column6]])</f>
        <v/>
      </c>
      <c r="U127" s="1">
        <v>13</v>
      </c>
      <c r="V127" s="1" t="str">
        <f t="shared" si="11"/>
        <v/>
      </c>
    </row>
    <row r="128" spans="2:22" x14ac:dyDescent="0.25">
      <c r="B128" s="3">
        <v>14</v>
      </c>
      <c r="C128" s="15">
        <f t="shared" si="8"/>
        <v>42795</v>
      </c>
      <c r="D128" s="2">
        <f t="shared" si="14"/>
        <v>51219.100112094871</v>
      </c>
      <c r="E128" s="9">
        <f t="shared" si="9"/>
        <v>39449.788161979865</v>
      </c>
      <c r="F128" s="9">
        <f t="shared" si="12"/>
        <v>11769.311950115007</v>
      </c>
      <c r="G128" s="2">
        <f t="shared" si="13"/>
        <v>4843589.2310627913</v>
      </c>
      <c r="I128" s="1">
        <f t="shared" si="10"/>
        <v>12</v>
      </c>
      <c r="J128" s="15" t="str">
        <f>IF(B128&gt;I128,"",Table2[[#This Row],[Column2]])</f>
        <v/>
      </c>
      <c r="M128" s="16" t="str">
        <f>IF(B128&gt;I128,"",Table2[[#This Row],[Column3]])</f>
        <v/>
      </c>
      <c r="N128" s="16"/>
      <c r="O128" s="16"/>
      <c r="P128" s="16"/>
      <c r="Q128" s="16"/>
      <c r="R128" s="16" t="str">
        <f>IF(Table2[[#This Row],[Column1]]&gt;I128,"",Table2[[#This Row],[Column4]])</f>
        <v/>
      </c>
      <c r="S128" s="16" t="str">
        <f>IF(B128&gt;I128,"",Table2[[#This Row],[Column5]])</f>
        <v/>
      </c>
      <c r="T128" s="16" t="str">
        <f>IF(B128&gt;I128,"",Table2[[#This Row],[Column6]])</f>
        <v/>
      </c>
      <c r="U128" s="1">
        <v>14</v>
      </c>
      <c r="V128" s="1" t="str">
        <f t="shared" si="11"/>
        <v/>
      </c>
    </row>
    <row r="129" spans="2:22" x14ac:dyDescent="0.25">
      <c r="B129" s="3">
        <v>15</v>
      </c>
      <c r="C129" s="15">
        <f t="shared" si="8"/>
        <v>42826</v>
      </c>
      <c r="D129" s="2">
        <f t="shared" si="14"/>
        <v>51219.100112094871</v>
      </c>
      <c r="E129" s="9">
        <f t="shared" si="9"/>
        <v>39354.162502385181</v>
      </c>
      <c r="F129" s="9">
        <f t="shared" si="12"/>
        <v>11864.93760970969</v>
      </c>
      <c r="G129" s="2">
        <f t="shared" si="13"/>
        <v>4831724.2934530815</v>
      </c>
      <c r="I129" s="1">
        <f t="shared" si="10"/>
        <v>12</v>
      </c>
      <c r="J129" s="15" t="str">
        <f>IF(B129&gt;I129,"",Table2[[#This Row],[Column2]])</f>
        <v/>
      </c>
      <c r="M129" s="16" t="str">
        <f>IF(B129&gt;I129,"",Table2[[#This Row],[Column3]])</f>
        <v/>
      </c>
      <c r="N129" s="16"/>
      <c r="O129" s="16"/>
      <c r="P129" s="16"/>
      <c r="Q129" s="16"/>
      <c r="R129" s="16" t="str">
        <f>IF(Table2[[#This Row],[Column1]]&gt;I129,"",Table2[[#This Row],[Column4]])</f>
        <v/>
      </c>
      <c r="S129" s="16" t="str">
        <f>IF(B129&gt;I129,"",Table2[[#This Row],[Column5]])</f>
        <v/>
      </c>
      <c r="T129" s="16" t="str">
        <f>IF(B129&gt;I129,"",Table2[[#This Row],[Column6]])</f>
        <v/>
      </c>
      <c r="U129" s="1">
        <v>15</v>
      </c>
      <c r="V129" s="1" t="str">
        <f t="shared" si="11"/>
        <v/>
      </c>
    </row>
    <row r="130" spans="2:22" x14ac:dyDescent="0.25">
      <c r="B130" s="3">
        <v>16</v>
      </c>
      <c r="C130" s="15">
        <f t="shared" si="8"/>
        <v>42856</v>
      </c>
      <c r="D130" s="2">
        <f t="shared" si="14"/>
        <v>51219.100112094871</v>
      </c>
      <c r="E130" s="9">
        <f t="shared" si="9"/>
        <v>39257.759884306288</v>
      </c>
      <c r="F130" s="9">
        <f t="shared" si="12"/>
        <v>11961.340227788583</v>
      </c>
      <c r="G130" s="2">
        <f t="shared" si="13"/>
        <v>4819762.9532252932</v>
      </c>
      <c r="I130" s="1">
        <f t="shared" si="10"/>
        <v>12</v>
      </c>
      <c r="J130" s="15" t="str">
        <f>IF(B130&gt;I130,"",Table2[[#This Row],[Column2]])</f>
        <v/>
      </c>
      <c r="M130" s="16" t="str">
        <f>IF(B130&gt;I130,"",Table2[[#This Row],[Column3]])</f>
        <v/>
      </c>
      <c r="N130" s="16"/>
      <c r="O130" s="16"/>
      <c r="P130" s="16"/>
      <c r="Q130" s="16"/>
      <c r="R130" s="16" t="str">
        <f>IF(Table2[[#This Row],[Column1]]&gt;I130,"",Table2[[#This Row],[Column4]])</f>
        <v/>
      </c>
      <c r="S130" s="16" t="str">
        <f>IF(B130&gt;I130,"",Table2[[#This Row],[Column5]])</f>
        <v/>
      </c>
      <c r="T130" s="16" t="str">
        <f>IF(B130&gt;I130,"",Table2[[#This Row],[Column6]])</f>
        <v/>
      </c>
      <c r="U130" s="1">
        <v>16</v>
      </c>
      <c r="V130" s="1" t="str">
        <f t="shared" si="11"/>
        <v/>
      </c>
    </row>
    <row r="131" spans="2:22" x14ac:dyDescent="0.25">
      <c r="B131" s="3">
        <v>17</v>
      </c>
      <c r="C131" s="15">
        <f t="shared" si="8"/>
        <v>42887</v>
      </c>
      <c r="D131" s="2">
        <f t="shared" si="14"/>
        <v>51219.100112094871</v>
      </c>
      <c r="E131" s="9">
        <f t="shared" si="9"/>
        <v>39160.573994955506</v>
      </c>
      <c r="F131" s="9">
        <f t="shared" si="12"/>
        <v>12058.526117139365</v>
      </c>
      <c r="G131" s="2">
        <f t="shared" si="13"/>
        <v>4807704.4271081537</v>
      </c>
      <c r="I131" s="1">
        <f t="shared" si="10"/>
        <v>12</v>
      </c>
      <c r="J131" s="15" t="str">
        <f>IF(B131&gt;I131,"",Table2[[#This Row],[Column2]])</f>
        <v/>
      </c>
      <c r="M131" s="16" t="str">
        <f>IF(B131&gt;I131,"",Table2[[#This Row],[Column3]])</f>
        <v/>
      </c>
      <c r="N131" s="16"/>
      <c r="O131" s="16"/>
      <c r="P131" s="16"/>
      <c r="Q131" s="16"/>
      <c r="R131" s="16" t="str">
        <f>IF(Table2[[#This Row],[Column1]]&gt;I131,"",Table2[[#This Row],[Column4]])</f>
        <v/>
      </c>
      <c r="S131" s="16" t="str">
        <f>IF(B131&gt;I131,"",Table2[[#This Row],[Column5]])</f>
        <v/>
      </c>
      <c r="T131" s="16" t="str">
        <f>IF(B131&gt;I131,"",Table2[[#This Row],[Column6]])</f>
        <v/>
      </c>
      <c r="U131" s="1">
        <v>17</v>
      </c>
      <c r="V131" s="1" t="str">
        <f t="shared" si="11"/>
        <v/>
      </c>
    </row>
    <row r="132" spans="2:22" x14ac:dyDescent="0.25">
      <c r="B132" s="3">
        <v>18</v>
      </c>
      <c r="C132" s="15">
        <f t="shared" si="8"/>
        <v>42917</v>
      </c>
      <c r="D132" s="2">
        <f t="shared" si="14"/>
        <v>51219.100112094871</v>
      </c>
      <c r="E132" s="9">
        <f t="shared" si="9"/>
        <v>39062.598470253753</v>
      </c>
      <c r="F132" s="9">
        <f t="shared" si="12"/>
        <v>12156.501641841118</v>
      </c>
      <c r="G132" s="2">
        <f t="shared" si="13"/>
        <v>4795547.925466313</v>
      </c>
      <c r="I132" s="1">
        <f t="shared" si="10"/>
        <v>12</v>
      </c>
      <c r="J132" s="15" t="str">
        <f>IF(B132&gt;I132,"",Table2[[#This Row],[Column2]])</f>
        <v/>
      </c>
      <c r="M132" s="16" t="str">
        <f>IF(B132&gt;I132,"",Table2[[#This Row],[Column3]])</f>
        <v/>
      </c>
      <c r="N132" s="16"/>
      <c r="O132" s="16"/>
      <c r="P132" s="16"/>
      <c r="Q132" s="16"/>
      <c r="R132" s="16" t="str">
        <f>IF(Table2[[#This Row],[Column1]]&gt;I132,"",Table2[[#This Row],[Column4]])</f>
        <v/>
      </c>
      <c r="S132" s="16" t="str">
        <f>IF(B132&gt;I132,"",Table2[[#This Row],[Column5]])</f>
        <v/>
      </c>
      <c r="T132" s="16" t="str">
        <f>IF(B132&gt;I132,"",Table2[[#This Row],[Column6]])</f>
        <v/>
      </c>
      <c r="U132" s="1">
        <v>18</v>
      </c>
      <c r="V132" s="1" t="str">
        <f t="shared" si="11"/>
        <v/>
      </c>
    </row>
    <row r="133" spans="2:22" x14ac:dyDescent="0.25">
      <c r="B133" s="3">
        <v>19</v>
      </c>
      <c r="C133" s="15">
        <f t="shared" si="8"/>
        <v>42948</v>
      </c>
      <c r="D133" s="2">
        <f t="shared" si="14"/>
        <v>51219.100112094871</v>
      </c>
      <c r="E133" s="9">
        <f t="shared" si="9"/>
        <v>38963.826894413796</v>
      </c>
      <c r="F133" s="9">
        <f t="shared" si="12"/>
        <v>12255.273217681075</v>
      </c>
      <c r="G133" s="2">
        <f t="shared" si="13"/>
        <v>4783292.6522486322</v>
      </c>
      <c r="I133" s="1">
        <f t="shared" si="10"/>
        <v>12</v>
      </c>
      <c r="J133" s="15" t="str">
        <f>IF(B133&gt;I133,"",Table2[[#This Row],[Column2]])</f>
        <v/>
      </c>
      <c r="M133" s="16" t="str">
        <f>IF(B133&gt;I133,"",Table2[[#This Row],[Column3]])</f>
        <v/>
      </c>
      <c r="N133" s="16"/>
      <c r="O133" s="16"/>
      <c r="P133" s="16"/>
      <c r="Q133" s="16"/>
      <c r="R133" s="16" t="str">
        <f>IF(Table2[[#This Row],[Column1]]&gt;I133,"",Table2[[#This Row],[Column4]])</f>
        <v/>
      </c>
      <c r="S133" s="16" t="str">
        <f>IF(B133&gt;I133,"",Table2[[#This Row],[Column5]])</f>
        <v/>
      </c>
      <c r="T133" s="16" t="str">
        <f>IF(B133&gt;I133,"",Table2[[#This Row],[Column6]])</f>
        <v/>
      </c>
      <c r="U133" s="1">
        <v>19</v>
      </c>
      <c r="V133" s="1" t="str">
        <f t="shared" si="11"/>
        <v/>
      </c>
    </row>
    <row r="134" spans="2:22" x14ac:dyDescent="0.25">
      <c r="B134" s="3">
        <v>20</v>
      </c>
      <c r="C134" s="15">
        <f t="shared" si="8"/>
        <v>42979</v>
      </c>
      <c r="D134" s="2">
        <f t="shared" si="14"/>
        <v>51219.100112094871</v>
      </c>
      <c r="E134" s="9">
        <f t="shared" si="9"/>
        <v>38864.252799520138</v>
      </c>
      <c r="F134" s="9">
        <f t="shared" si="12"/>
        <v>12354.847312574733</v>
      </c>
      <c r="G134" s="2">
        <f t="shared" si="13"/>
        <v>4770937.8049360579</v>
      </c>
      <c r="I134" s="1">
        <f t="shared" si="10"/>
        <v>12</v>
      </c>
      <c r="J134" s="15" t="str">
        <f>IF(B134&gt;I134,"",Table2[[#This Row],[Column2]])</f>
        <v/>
      </c>
      <c r="M134" s="16" t="str">
        <f>IF(B134&gt;I134,"",Table2[[#This Row],[Column3]])</f>
        <v/>
      </c>
      <c r="N134" s="16"/>
      <c r="O134" s="16"/>
      <c r="P134" s="16"/>
      <c r="Q134" s="16"/>
      <c r="R134" s="16" t="str">
        <f>IF(Table2[[#This Row],[Column1]]&gt;I134,"",Table2[[#This Row],[Column4]])</f>
        <v/>
      </c>
      <c r="S134" s="16" t="str">
        <f>IF(B134&gt;I134,"",Table2[[#This Row],[Column5]])</f>
        <v/>
      </c>
      <c r="T134" s="16" t="str">
        <f>IF(B134&gt;I134,"",Table2[[#This Row],[Column6]])</f>
        <v/>
      </c>
      <c r="U134" s="1">
        <v>20</v>
      </c>
      <c r="V134" s="1" t="str">
        <f t="shared" si="11"/>
        <v/>
      </c>
    </row>
    <row r="135" spans="2:22" x14ac:dyDescent="0.25">
      <c r="B135" s="3">
        <v>21</v>
      </c>
      <c r="C135" s="15">
        <f t="shared" si="8"/>
        <v>43009</v>
      </c>
      <c r="D135" s="2">
        <f t="shared" si="14"/>
        <v>51219.100112094871</v>
      </c>
      <c r="E135" s="9">
        <f t="shared" si="9"/>
        <v>38763.869665105471</v>
      </c>
      <c r="F135" s="9">
        <f t="shared" si="12"/>
        <v>12455.230446989401</v>
      </c>
      <c r="G135" s="2">
        <f t="shared" si="13"/>
        <v>4758482.5744890682</v>
      </c>
      <c r="I135" s="1">
        <f t="shared" si="10"/>
        <v>12</v>
      </c>
      <c r="J135" s="15" t="str">
        <f>IF(B135&gt;I135,"",Table2[[#This Row],[Column2]])</f>
        <v/>
      </c>
      <c r="M135" s="16" t="str">
        <f>IF(B135&gt;I135,"",Table2[[#This Row],[Column3]])</f>
        <v/>
      </c>
      <c r="N135" s="16"/>
      <c r="O135" s="16"/>
      <c r="P135" s="16"/>
      <c r="Q135" s="16"/>
      <c r="R135" s="16" t="str">
        <f>IF(Table2[[#This Row],[Column1]]&gt;I135,"",Table2[[#This Row],[Column4]])</f>
        <v/>
      </c>
      <c r="S135" s="16" t="str">
        <f>IF(B135&gt;I135,"",Table2[[#This Row],[Column5]])</f>
        <v/>
      </c>
      <c r="T135" s="16" t="str">
        <f>IF(B135&gt;I135,"",Table2[[#This Row],[Column6]])</f>
        <v/>
      </c>
      <c r="U135" s="1">
        <v>21</v>
      </c>
      <c r="V135" s="1" t="str">
        <f t="shared" si="11"/>
        <v/>
      </c>
    </row>
    <row r="136" spans="2:22" x14ac:dyDescent="0.25">
      <c r="B136" s="3">
        <v>22</v>
      </c>
      <c r="C136" s="15">
        <f t="shared" si="8"/>
        <v>43040</v>
      </c>
      <c r="D136" s="2">
        <f t="shared" si="14"/>
        <v>51219.100112094871</v>
      </c>
      <c r="E136" s="9">
        <f t="shared" si="9"/>
        <v>38662.670917723684</v>
      </c>
      <c r="F136" s="9">
        <f t="shared" si="12"/>
        <v>12556.429194371187</v>
      </c>
      <c r="G136" s="2">
        <f t="shared" si="13"/>
        <v>4745926.145294697</v>
      </c>
      <c r="I136" s="1">
        <f t="shared" si="10"/>
        <v>12</v>
      </c>
      <c r="J136" s="15" t="str">
        <f>IF(B136&gt;I136,"",Table2[[#This Row],[Column2]])</f>
        <v/>
      </c>
      <c r="M136" s="16" t="str">
        <f>IF(B136&gt;I136,"",Table2[[#This Row],[Column3]])</f>
        <v/>
      </c>
      <c r="N136" s="16"/>
      <c r="O136" s="16"/>
      <c r="P136" s="16"/>
      <c r="Q136" s="16"/>
      <c r="R136" s="16" t="str">
        <f>IF(Table2[[#This Row],[Column1]]&gt;I136,"",Table2[[#This Row],[Column4]])</f>
        <v/>
      </c>
      <c r="S136" s="16" t="str">
        <f>IF(B136&gt;I136,"",Table2[[#This Row],[Column5]])</f>
        <v/>
      </c>
      <c r="T136" s="16" t="str">
        <f>IF(B136&gt;I136,"",Table2[[#This Row],[Column6]])</f>
        <v/>
      </c>
      <c r="U136" s="1">
        <v>22</v>
      </c>
      <c r="V136" s="1" t="str">
        <f t="shared" si="11"/>
        <v/>
      </c>
    </row>
    <row r="137" spans="2:22" x14ac:dyDescent="0.25">
      <c r="B137" s="3">
        <v>23</v>
      </c>
      <c r="C137" s="15">
        <f t="shared" si="8"/>
        <v>43070</v>
      </c>
      <c r="D137" s="2">
        <f t="shared" si="14"/>
        <v>51219.100112094871</v>
      </c>
      <c r="E137" s="9">
        <f t="shared" si="9"/>
        <v>38560.649930519416</v>
      </c>
      <c r="F137" s="9">
        <f t="shared" si="12"/>
        <v>12658.450181575456</v>
      </c>
      <c r="G137" s="2">
        <f t="shared" si="13"/>
        <v>4733267.6951131215</v>
      </c>
      <c r="I137" s="1">
        <f t="shared" si="10"/>
        <v>12</v>
      </c>
      <c r="J137" s="15" t="str">
        <f>IF(B137&gt;I137,"",Table2[[#This Row],[Column2]])</f>
        <v/>
      </c>
      <c r="M137" s="16" t="str">
        <f>IF(B137&gt;I137,"",Table2[[#This Row],[Column3]])</f>
        <v/>
      </c>
      <c r="N137" s="16"/>
      <c r="O137" s="16"/>
      <c r="P137" s="16"/>
      <c r="Q137" s="16"/>
      <c r="R137" s="16" t="str">
        <f>IF(Table2[[#This Row],[Column1]]&gt;I137,"",Table2[[#This Row],[Column4]])</f>
        <v/>
      </c>
      <c r="S137" s="16" t="str">
        <f>IF(B137&gt;I137,"",Table2[[#This Row],[Column5]])</f>
        <v/>
      </c>
      <c r="T137" s="16" t="str">
        <f>IF(B137&gt;I137,"",Table2[[#This Row],[Column6]])</f>
        <v/>
      </c>
      <c r="U137" s="1">
        <v>23</v>
      </c>
      <c r="V137" s="1" t="str">
        <f t="shared" si="11"/>
        <v/>
      </c>
    </row>
    <row r="138" spans="2:22" x14ac:dyDescent="0.25">
      <c r="B138" s="3">
        <v>24</v>
      </c>
      <c r="C138" s="15">
        <f t="shared" si="8"/>
        <v>43101</v>
      </c>
      <c r="D138" s="2">
        <f t="shared" si="14"/>
        <v>51219.100112094871</v>
      </c>
      <c r="E138" s="9">
        <f t="shared" si="9"/>
        <v>38457.800022794116</v>
      </c>
      <c r="F138" s="9">
        <f t="shared" si="12"/>
        <v>12761.300089300756</v>
      </c>
      <c r="G138" s="2">
        <f t="shared" si="13"/>
        <v>4720506.3950238209</v>
      </c>
      <c r="I138" s="1">
        <f t="shared" si="10"/>
        <v>12</v>
      </c>
      <c r="J138" s="15" t="str">
        <f>IF(B138&gt;I138,"",Table2[[#This Row],[Column2]])</f>
        <v/>
      </c>
      <c r="M138" s="16" t="str">
        <f>IF(B138&gt;I138,"",Table2[[#This Row],[Column3]])</f>
        <v/>
      </c>
      <c r="N138" s="16"/>
      <c r="O138" s="16"/>
      <c r="P138" s="16"/>
      <c r="Q138" s="16"/>
      <c r="R138" s="16" t="str">
        <f>IF(Table2[[#This Row],[Column1]]&gt;I138,"",Table2[[#This Row],[Column4]])</f>
        <v/>
      </c>
      <c r="S138" s="16" t="str">
        <f>IF(B138&gt;I138,"",Table2[[#This Row],[Column5]])</f>
        <v/>
      </c>
      <c r="T138" s="16" t="str">
        <f>IF(B138&gt;I138,"",Table2[[#This Row],[Column6]])</f>
        <v/>
      </c>
      <c r="U138" s="1">
        <v>24</v>
      </c>
      <c r="V138" s="1" t="str">
        <f t="shared" si="11"/>
        <v/>
      </c>
    </row>
    <row r="139" spans="2:22" x14ac:dyDescent="0.25">
      <c r="B139" s="3">
        <v>25</v>
      </c>
      <c r="C139" s="15">
        <f t="shared" si="8"/>
        <v>43132</v>
      </c>
      <c r="D139" s="2">
        <f t="shared" si="14"/>
        <v>51219.100112094871</v>
      </c>
      <c r="E139" s="9">
        <f t="shared" si="9"/>
        <v>38354.114459568547</v>
      </c>
      <c r="F139" s="9">
        <f t="shared" si="12"/>
        <v>12864.985652526324</v>
      </c>
      <c r="G139" s="2">
        <f t="shared" si="13"/>
        <v>4707641.409371295</v>
      </c>
      <c r="I139" s="1">
        <f t="shared" si="10"/>
        <v>12</v>
      </c>
      <c r="J139" s="15" t="str">
        <f>IF(B139&gt;I139,"",Table2[[#This Row],[Column2]])</f>
        <v/>
      </c>
      <c r="M139" s="16" t="str">
        <f>IF(B139&gt;I139,"",Table2[[#This Row],[Column3]])</f>
        <v/>
      </c>
      <c r="N139" s="16"/>
      <c r="O139" s="16"/>
      <c r="P139" s="16"/>
      <c r="Q139" s="16"/>
      <c r="R139" s="16" t="str">
        <f>IF(Table2[[#This Row],[Column1]]&gt;I139,"",Table2[[#This Row],[Column4]])</f>
        <v/>
      </c>
      <c r="S139" s="16" t="str">
        <f>IF(B139&gt;I139,"",Table2[[#This Row],[Column5]])</f>
        <v/>
      </c>
      <c r="T139" s="16" t="str">
        <f>IF(B139&gt;I139,"",Table2[[#This Row],[Column6]])</f>
        <v/>
      </c>
      <c r="U139" s="1">
        <v>25</v>
      </c>
      <c r="V139" s="1" t="str">
        <f t="shared" si="11"/>
        <v/>
      </c>
    </row>
    <row r="140" spans="2:22" x14ac:dyDescent="0.25">
      <c r="B140" s="3">
        <v>26</v>
      </c>
      <c r="C140" s="15">
        <f t="shared" si="8"/>
        <v>43160</v>
      </c>
      <c r="D140" s="2">
        <f t="shared" si="14"/>
        <v>51219.100112094871</v>
      </c>
      <c r="E140" s="9">
        <f t="shared" si="9"/>
        <v>38249.586451141775</v>
      </c>
      <c r="F140" s="9">
        <f t="shared" si="12"/>
        <v>12969.513660953096</v>
      </c>
      <c r="G140" s="2">
        <f t="shared" si="13"/>
        <v>4694671.8957103416</v>
      </c>
      <c r="I140" s="1">
        <f t="shared" si="10"/>
        <v>12</v>
      </c>
      <c r="J140" s="15" t="str">
        <f>IF(B140&gt;I140,"",Table2[[#This Row],[Column2]])</f>
        <v/>
      </c>
      <c r="M140" s="16" t="str">
        <f>IF(B140&gt;I140,"",Table2[[#This Row],[Column3]])</f>
        <v/>
      </c>
      <c r="N140" s="16"/>
      <c r="O140" s="16"/>
      <c r="P140" s="16"/>
      <c r="Q140" s="16"/>
      <c r="R140" s="16" t="str">
        <f>IF(Table2[[#This Row],[Column1]]&gt;I140,"",Table2[[#This Row],[Column4]])</f>
        <v/>
      </c>
      <c r="S140" s="16" t="str">
        <f>IF(B140&gt;I140,"",Table2[[#This Row],[Column5]])</f>
        <v/>
      </c>
      <c r="T140" s="16" t="str">
        <f>IF(B140&gt;I140,"",Table2[[#This Row],[Column6]])</f>
        <v/>
      </c>
      <c r="U140" s="1">
        <v>26</v>
      </c>
      <c r="V140" s="1" t="str">
        <f t="shared" si="11"/>
        <v/>
      </c>
    </row>
    <row r="141" spans="2:22" x14ac:dyDescent="0.25">
      <c r="B141" s="3">
        <v>27</v>
      </c>
      <c r="C141" s="15">
        <f t="shared" si="8"/>
        <v>43191</v>
      </c>
      <c r="D141" s="2">
        <f t="shared" si="14"/>
        <v>51219.100112094871</v>
      </c>
      <c r="E141" s="9">
        <f t="shared" si="9"/>
        <v>38144.20915264653</v>
      </c>
      <c r="F141" s="9">
        <f t="shared" si="12"/>
        <v>13074.890959448341</v>
      </c>
      <c r="G141" s="2">
        <f t="shared" si="13"/>
        <v>4681597.0047508935</v>
      </c>
      <c r="I141" s="1">
        <f t="shared" si="10"/>
        <v>12</v>
      </c>
      <c r="J141" s="15" t="str">
        <f>IF(B141&gt;I141,"",Table2[[#This Row],[Column2]])</f>
        <v/>
      </c>
      <c r="M141" s="16" t="str">
        <f>IF(B141&gt;I141,"",Table2[[#This Row],[Column3]])</f>
        <v/>
      </c>
      <c r="N141" s="16"/>
      <c r="O141" s="16"/>
      <c r="P141" s="16"/>
      <c r="Q141" s="16"/>
      <c r="R141" s="16" t="str">
        <f>IF(Table2[[#This Row],[Column1]]&gt;I141,"",Table2[[#This Row],[Column4]])</f>
        <v/>
      </c>
      <c r="S141" s="16" t="str">
        <f>IF(B141&gt;I141,"",Table2[[#This Row],[Column5]])</f>
        <v/>
      </c>
      <c r="T141" s="16" t="str">
        <f>IF(B141&gt;I141,"",Table2[[#This Row],[Column6]])</f>
        <v/>
      </c>
      <c r="U141" s="1">
        <v>27</v>
      </c>
      <c r="V141" s="1" t="str">
        <f t="shared" si="11"/>
        <v/>
      </c>
    </row>
    <row r="142" spans="2:22" x14ac:dyDescent="0.25">
      <c r="B142" s="3">
        <v>28</v>
      </c>
      <c r="C142" s="15">
        <f t="shared" si="8"/>
        <v>43221</v>
      </c>
      <c r="D142" s="2">
        <f t="shared" si="14"/>
        <v>51219.100112094871</v>
      </c>
      <c r="E142" s="9">
        <f t="shared" si="9"/>
        <v>38037.975663601013</v>
      </c>
      <c r="F142" s="9">
        <f t="shared" si="12"/>
        <v>13181.124448493858</v>
      </c>
      <c r="G142" s="2">
        <f t="shared" si="13"/>
        <v>4668415.8803023994</v>
      </c>
      <c r="I142" s="1">
        <f t="shared" si="10"/>
        <v>12</v>
      </c>
      <c r="J142" s="15" t="str">
        <f>IF(B142&gt;I142,"",Table2[[#This Row],[Column2]])</f>
        <v/>
      </c>
      <c r="M142" s="16" t="str">
        <f>IF(B142&gt;I142,"",Table2[[#This Row],[Column3]])</f>
        <v/>
      </c>
      <c r="N142" s="16"/>
      <c r="O142" s="16"/>
      <c r="P142" s="16"/>
      <c r="Q142" s="16"/>
      <c r="R142" s="16" t="str">
        <f>IF(Table2[[#This Row],[Column1]]&gt;I142,"",Table2[[#This Row],[Column4]])</f>
        <v/>
      </c>
      <c r="S142" s="16" t="str">
        <f>IF(B142&gt;I142,"",Table2[[#This Row],[Column5]])</f>
        <v/>
      </c>
      <c r="T142" s="16" t="str">
        <f>IF(B142&gt;I142,"",Table2[[#This Row],[Column6]])</f>
        <v/>
      </c>
      <c r="U142" s="1">
        <v>28</v>
      </c>
      <c r="V142" s="1" t="str">
        <f t="shared" si="11"/>
        <v/>
      </c>
    </row>
    <row r="143" spans="2:22" x14ac:dyDescent="0.25">
      <c r="B143" s="3">
        <v>29</v>
      </c>
      <c r="C143" s="15">
        <f t="shared" si="8"/>
        <v>43252</v>
      </c>
      <c r="D143" s="2">
        <f t="shared" si="14"/>
        <v>51219.100112094871</v>
      </c>
      <c r="E143" s="9">
        <f t="shared" si="9"/>
        <v>37930.879027456998</v>
      </c>
      <c r="F143" s="9">
        <f t="shared" si="12"/>
        <v>13288.221084637873</v>
      </c>
      <c r="G143" s="2">
        <f t="shared" si="13"/>
        <v>4655127.6592177618</v>
      </c>
      <c r="I143" s="1">
        <f t="shared" si="10"/>
        <v>12</v>
      </c>
      <c r="J143" s="15" t="str">
        <f>IF(B143&gt;I143,"",Table2[[#This Row],[Column2]])</f>
        <v/>
      </c>
      <c r="M143" s="16" t="str">
        <f>IF(B143&gt;I143,"",Table2[[#This Row],[Column3]])</f>
        <v/>
      </c>
      <c r="N143" s="16"/>
      <c r="O143" s="16"/>
      <c r="P143" s="16"/>
      <c r="Q143" s="16"/>
      <c r="R143" s="16" t="str">
        <f>IF(Table2[[#This Row],[Column1]]&gt;I143,"",Table2[[#This Row],[Column4]])</f>
        <v/>
      </c>
      <c r="S143" s="16" t="str">
        <f>IF(B143&gt;I143,"",Table2[[#This Row],[Column5]])</f>
        <v/>
      </c>
      <c r="T143" s="16" t="str">
        <f>IF(B143&gt;I143,"",Table2[[#This Row],[Column6]])</f>
        <v/>
      </c>
      <c r="U143" s="1">
        <v>29</v>
      </c>
      <c r="V143" s="1" t="str">
        <f t="shared" si="11"/>
        <v/>
      </c>
    </row>
    <row r="144" spans="2:22" x14ac:dyDescent="0.25">
      <c r="B144" s="3">
        <v>30</v>
      </c>
      <c r="C144" s="15">
        <f t="shared" si="8"/>
        <v>43282</v>
      </c>
      <c r="D144" s="2">
        <f t="shared" si="14"/>
        <v>51219.100112094871</v>
      </c>
      <c r="E144" s="9">
        <f t="shared" si="9"/>
        <v>37822.912231144313</v>
      </c>
      <c r="F144" s="9">
        <f t="shared" si="12"/>
        <v>13396.187880950558</v>
      </c>
      <c r="G144" s="2">
        <f t="shared" si="13"/>
        <v>4641731.4713368108</v>
      </c>
      <c r="I144" s="1">
        <f t="shared" si="10"/>
        <v>12</v>
      </c>
      <c r="J144" s="15" t="str">
        <f>IF(B144&gt;I144,"",Table2[[#This Row],[Column2]])</f>
        <v/>
      </c>
      <c r="M144" s="16" t="str">
        <f>IF(B144&gt;I144,"",Table2[[#This Row],[Column3]])</f>
        <v/>
      </c>
      <c r="N144" s="16"/>
      <c r="O144" s="16"/>
      <c r="P144" s="16"/>
      <c r="Q144" s="16"/>
      <c r="R144" s="16" t="str">
        <f>IF(Table2[[#This Row],[Column1]]&gt;I144,"",Table2[[#This Row],[Column4]])</f>
        <v/>
      </c>
      <c r="S144" s="16" t="str">
        <f>IF(B144&gt;I144,"",Table2[[#This Row],[Column5]])</f>
        <v/>
      </c>
      <c r="T144" s="16" t="str">
        <f>IF(B144&gt;I144,"",Table2[[#This Row],[Column6]])</f>
        <v/>
      </c>
      <c r="U144" s="1">
        <v>30</v>
      </c>
      <c r="V144" s="1" t="str">
        <f t="shared" si="11"/>
        <v/>
      </c>
    </row>
    <row r="145" spans="2:22" x14ac:dyDescent="0.25">
      <c r="B145" s="3">
        <v>31</v>
      </c>
      <c r="C145" s="15">
        <f t="shared" si="8"/>
        <v>43313</v>
      </c>
      <c r="D145" s="2">
        <f t="shared" si="14"/>
        <v>51219.100112094871</v>
      </c>
      <c r="E145" s="9">
        <f t="shared" si="9"/>
        <v>37714.068204611591</v>
      </c>
      <c r="F145" s="9">
        <f t="shared" si="12"/>
        <v>13505.031907483281</v>
      </c>
      <c r="G145" s="2">
        <f t="shared" si="13"/>
        <v>4628226.4394293278</v>
      </c>
      <c r="I145" s="1">
        <f t="shared" si="10"/>
        <v>12</v>
      </c>
      <c r="J145" s="15" t="str">
        <f>IF(B145&gt;I145,"",Table2[[#This Row],[Column2]])</f>
        <v/>
      </c>
      <c r="M145" s="16" t="str">
        <f>IF(B145&gt;I145,"",Table2[[#This Row],[Column3]])</f>
        <v/>
      </c>
      <c r="N145" s="16"/>
      <c r="O145" s="16"/>
      <c r="P145" s="16"/>
      <c r="Q145" s="16"/>
      <c r="R145" s="16" t="str">
        <f>IF(Table2[[#This Row],[Column1]]&gt;I145,"",Table2[[#This Row],[Column4]])</f>
        <v/>
      </c>
      <c r="S145" s="16" t="str">
        <f>IF(B145&gt;I145,"",Table2[[#This Row],[Column5]])</f>
        <v/>
      </c>
      <c r="T145" s="16" t="str">
        <f>IF(B145&gt;I145,"",Table2[[#This Row],[Column6]])</f>
        <v/>
      </c>
      <c r="U145" s="1">
        <v>31</v>
      </c>
      <c r="V145" s="1" t="str">
        <f t="shared" si="11"/>
        <v/>
      </c>
    </row>
    <row r="146" spans="2:22" x14ac:dyDescent="0.25">
      <c r="B146" s="3">
        <v>32</v>
      </c>
      <c r="C146" s="15">
        <f t="shared" si="8"/>
        <v>43344</v>
      </c>
      <c r="D146" s="2">
        <f t="shared" si="14"/>
        <v>51219.100112094871</v>
      </c>
      <c r="E146" s="9">
        <f t="shared" si="9"/>
        <v>37604.33982036329</v>
      </c>
      <c r="F146" s="9">
        <f t="shared" si="12"/>
        <v>13614.760291731582</v>
      </c>
      <c r="G146" s="2">
        <f t="shared" si="13"/>
        <v>4614611.6791375959</v>
      </c>
      <c r="I146" s="1">
        <f t="shared" si="10"/>
        <v>12</v>
      </c>
      <c r="J146" s="15" t="str">
        <f>IF(B146&gt;I146,"",Table2[[#This Row],[Column2]])</f>
        <v/>
      </c>
      <c r="M146" s="16" t="str">
        <f>IF(B146&gt;I146,"",Table2[[#This Row],[Column3]])</f>
        <v/>
      </c>
      <c r="N146" s="16"/>
      <c r="O146" s="16"/>
      <c r="P146" s="16"/>
      <c r="Q146" s="16"/>
      <c r="R146" s="16" t="str">
        <f>IF(Table2[[#This Row],[Column1]]&gt;I146,"",Table2[[#This Row],[Column4]])</f>
        <v/>
      </c>
      <c r="S146" s="16" t="str">
        <f>IF(B146&gt;I146,"",Table2[[#This Row],[Column5]])</f>
        <v/>
      </c>
      <c r="T146" s="16" t="str">
        <f>IF(B146&gt;I146,"",Table2[[#This Row],[Column6]])</f>
        <v/>
      </c>
      <c r="U146" s="1">
        <v>32</v>
      </c>
      <c r="V146" s="1" t="str">
        <f t="shared" si="11"/>
        <v/>
      </c>
    </row>
    <row r="147" spans="2:22" x14ac:dyDescent="0.25">
      <c r="B147" s="3">
        <v>33</v>
      </c>
      <c r="C147" s="15">
        <f t="shared" si="8"/>
        <v>43374</v>
      </c>
      <c r="D147" s="2">
        <f t="shared" si="14"/>
        <v>51219.100112094871</v>
      </c>
      <c r="E147" s="9">
        <f t="shared" si="9"/>
        <v>37493.719892992965</v>
      </c>
      <c r="F147" s="9">
        <f t="shared" si="12"/>
        <v>13725.380219101906</v>
      </c>
      <c r="G147" s="2">
        <f t="shared" si="13"/>
        <v>4600886.298918494</v>
      </c>
      <c r="I147" s="1">
        <f t="shared" si="10"/>
        <v>12</v>
      </c>
      <c r="J147" s="15" t="str">
        <f>IF(B147&gt;I147,"",Table2[[#This Row],[Column2]])</f>
        <v/>
      </c>
      <c r="M147" s="16" t="str">
        <f>IF(B147&gt;I147,"",Table2[[#This Row],[Column3]])</f>
        <v/>
      </c>
      <c r="N147" s="16"/>
      <c r="O147" s="16"/>
      <c r="P147" s="16"/>
      <c r="Q147" s="16"/>
      <c r="R147" s="16" t="str">
        <f>IF(Table2[[#This Row],[Column1]]&gt;I147,"",Table2[[#This Row],[Column4]])</f>
        <v/>
      </c>
      <c r="S147" s="16" t="str">
        <f>IF(B147&gt;I147,"",Table2[[#This Row],[Column5]])</f>
        <v/>
      </c>
      <c r="T147" s="16" t="str">
        <f>IF(B147&gt;I147,"",Table2[[#This Row],[Column6]])</f>
        <v/>
      </c>
      <c r="U147" s="1">
        <v>33</v>
      </c>
      <c r="V147" s="1" t="str">
        <f t="shared" si="11"/>
        <v/>
      </c>
    </row>
    <row r="148" spans="2:22" x14ac:dyDescent="0.25">
      <c r="B148" s="3">
        <v>34</v>
      </c>
      <c r="C148" s="15">
        <f t="shared" si="8"/>
        <v>43405</v>
      </c>
      <c r="D148" s="2">
        <f t="shared" si="14"/>
        <v>51219.100112094871</v>
      </c>
      <c r="E148" s="9">
        <f t="shared" si="9"/>
        <v>37382.201178712763</v>
      </c>
      <c r="F148" s="9">
        <f t="shared" si="12"/>
        <v>13836.898933382108</v>
      </c>
      <c r="G148" s="2">
        <f t="shared" si="13"/>
        <v>4587049.3999851122</v>
      </c>
      <c r="I148" s="1">
        <f t="shared" si="10"/>
        <v>12</v>
      </c>
      <c r="J148" s="15" t="str">
        <f>IF(B148&gt;I148,"",Table2[[#This Row],[Column2]])</f>
        <v/>
      </c>
      <c r="M148" s="16" t="str">
        <f>IF(B148&gt;I148,"",Table2[[#This Row],[Column3]])</f>
        <v/>
      </c>
      <c r="N148" s="16"/>
      <c r="O148" s="16"/>
      <c r="P148" s="16"/>
      <c r="Q148" s="16"/>
      <c r="R148" s="16" t="str">
        <f>IF(Table2[[#This Row],[Column1]]&gt;I148,"",Table2[[#This Row],[Column4]])</f>
        <v/>
      </c>
      <c r="S148" s="16" t="str">
        <f>IF(B148&gt;I148,"",Table2[[#This Row],[Column5]])</f>
        <v/>
      </c>
      <c r="T148" s="16" t="str">
        <f>IF(B148&gt;I148,"",Table2[[#This Row],[Column6]])</f>
        <v/>
      </c>
      <c r="U148" s="1">
        <v>34</v>
      </c>
      <c r="V148" s="1" t="str">
        <f t="shared" si="11"/>
        <v/>
      </c>
    </row>
    <row r="149" spans="2:22" x14ac:dyDescent="0.25">
      <c r="B149" s="3">
        <v>35</v>
      </c>
      <c r="C149" s="15">
        <f t="shared" si="8"/>
        <v>43435</v>
      </c>
      <c r="D149" s="2">
        <f t="shared" si="14"/>
        <v>51219.100112094871</v>
      </c>
      <c r="E149" s="9">
        <f t="shared" si="9"/>
        <v>37269.776374879038</v>
      </c>
      <c r="F149" s="9">
        <f t="shared" si="12"/>
        <v>13949.323737215833</v>
      </c>
      <c r="G149" s="2">
        <f t="shared" si="13"/>
        <v>4573100.0762478961</v>
      </c>
      <c r="I149" s="1">
        <f t="shared" si="10"/>
        <v>12</v>
      </c>
      <c r="J149" s="15" t="str">
        <f>IF(B149&gt;I149,"",Table2[[#This Row],[Column2]])</f>
        <v/>
      </c>
      <c r="M149" s="16" t="str">
        <f>IF(B149&gt;I149,"",Table2[[#This Row],[Column3]])</f>
        <v/>
      </c>
      <c r="N149" s="16"/>
      <c r="O149" s="16"/>
      <c r="P149" s="16"/>
      <c r="Q149" s="16"/>
      <c r="R149" s="16" t="str">
        <f>IF(Table2[[#This Row],[Column1]]&gt;I149,"",Table2[[#This Row],[Column4]])</f>
        <v/>
      </c>
      <c r="S149" s="16" t="str">
        <f>IF(B149&gt;I149,"",Table2[[#This Row],[Column5]])</f>
        <v/>
      </c>
      <c r="T149" s="16" t="str">
        <f>IF(B149&gt;I149,"",Table2[[#This Row],[Column6]])</f>
        <v/>
      </c>
      <c r="U149" s="1">
        <v>35</v>
      </c>
      <c r="V149" s="1" t="str">
        <f t="shared" si="11"/>
        <v/>
      </c>
    </row>
    <row r="150" spans="2:22" x14ac:dyDescent="0.25">
      <c r="B150" s="3">
        <v>36</v>
      </c>
      <c r="C150" s="15">
        <f t="shared" si="8"/>
        <v>43466</v>
      </c>
      <c r="D150" s="2">
        <f t="shared" si="14"/>
        <v>51219.100112094871</v>
      </c>
      <c r="E150" s="9">
        <f t="shared" si="9"/>
        <v>37156.438119514154</v>
      </c>
      <c r="F150" s="9">
        <f t="shared" si="12"/>
        <v>14062.661992580717</v>
      </c>
      <c r="G150" s="2">
        <f t="shared" si="13"/>
        <v>4559037.4142553154</v>
      </c>
      <c r="I150" s="1">
        <f t="shared" si="10"/>
        <v>12</v>
      </c>
      <c r="J150" s="15" t="str">
        <f>IF(B150&gt;I150,"",Table2[[#This Row],[Column2]])</f>
        <v/>
      </c>
      <c r="M150" s="16" t="str">
        <f>IF(B150&gt;I150,"",Table2[[#This Row],[Column3]])</f>
        <v/>
      </c>
      <c r="N150" s="16"/>
      <c r="O150" s="16"/>
      <c r="P150" s="16"/>
      <c r="Q150" s="16"/>
      <c r="R150" s="16" t="str">
        <f>IF(Table2[[#This Row],[Column1]]&gt;I150,"",Table2[[#This Row],[Column4]])</f>
        <v/>
      </c>
      <c r="S150" s="16" t="str">
        <f>IF(B150&gt;I150,"",Table2[[#This Row],[Column5]])</f>
        <v/>
      </c>
      <c r="T150" s="16" t="str">
        <f>IF(B150&gt;I150,"",Table2[[#This Row],[Column6]])</f>
        <v/>
      </c>
      <c r="U150" s="1">
        <v>36</v>
      </c>
      <c r="V150" s="1" t="str">
        <f t="shared" si="11"/>
        <v/>
      </c>
    </row>
    <row r="151" spans="2:22" x14ac:dyDescent="0.25">
      <c r="B151" s="17"/>
      <c r="C151" s="15">
        <f t="shared" si="8"/>
        <v>43497</v>
      </c>
      <c r="D151" s="18">
        <f>D150</f>
        <v>51219.100112094871</v>
      </c>
      <c r="E151" s="19">
        <f t="shared" si="9"/>
        <v>0</v>
      </c>
      <c r="F151" s="19">
        <f>D151-E151</f>
        <v>51219.100112094871</v>
      </c>
      <c r="G151" s="18">
        <f>G150-F151</f>
        <v>4507818.3141432209</v>
      </c>
    </row>
  </sheetData>
  <sheetProtection password="98EC" sheet="1" objects="1" scenarios="1"/>
  <dataValidations count="1">
    <dataValidation type="list" allowBlank="1" showInputMessage="1" showErrorMessage="1" sqref="C16">
      <formula1>"6,9,12,15,18,24,30,36"</formula1>
    </dataValidation>
  </dataValidations>
  <hyperlinks>
    <hyperlink ref="E2" r:id="rId1"/>
    <hyperlink ref="E7" r:id="rId2"/>
    <hyperlink ref="S21" r:id="rId3"/>
    <hyperlink ref="S26" r:id="rId4"/>
  </hyperlinks>
  <pageMargins left="0.7" right="0.7" top="0.75" bottom="0.75" header="0.3" footer="0.3"/>
  <pageSetup paperSize="0" orientation="portrait" horizontalDpi="300" verticalDpi="300" r:id="rId5"/>
  <drawing r:id="rId6"/>
  <tableParts count="1">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8"/>
  <sheetViews>
    <sheetView workbookViewId="0">
      <selection activeCell="F28" sqref="F28"/>
    </sheetView>
  </sheetViews>
  <sheetFormatPr defaultRowHeight="15" x14ac:dyDescent="0.25"/>
  <cols>
    <col min="2" max="5" width="12.7109375" customWidth="1"/>
    <col min="6" max="6" width="14.7109375" customWidth="1"/>
    <col min="10" max="10" width="44.5703125" customWidth="1"/>
    <col min="11" max="14" width="0" hidden="1" customWidth="1"/>
  </cols>
  <sheetData>
    <row r="2" spans="2:14" x14ac:dyDescent="0.25">
      <c r="B2" s="165" t="s">
        <v>162</v>
      </c>
      <c r="C2" s="166"/>
    </row>
    <row r="3" spans="2:14" ht="21" customHeight="1" x14ac:dyDescent="0.25">
      <c r="D3" s="108"/>
    </row>
    <row r="5" spans="2:14" x14ac:dyDescent="0.25">
      <c r="B5" s="103" t="s">
        <v>98</v>
      </c>
      <c r="C5" s="103" t="s">
        <v>98</v>
      </c>
      <c r="D5" s="103" t="s">
        <v>91</v>
      </c>
      <c r="E5" s="103" t="s">
        <v>97</v>
      </c>
      <c r="F5" s="102" t="s">
        <v>96</v>
      </c>
      <c r="M5" s="1"/>
    </row>
    <row r="6" spans="2:14" x14ac:dyDescent="0.25">
      <c r="B6" s="102" t="s">
        <v>94</v>
      </c>
      <c r="C6" s="102" t="s">
        <v>95</v>
      </c>
      <c r="D6" s="103" t="s">
        <v>99</v>
      </c>
      <c r="E6" s="107"/>
      <c r="F6" s="102"/>
      <c r="I6" s="66" t="s">
        <v>48</v>
      </c>
      <c r="J6" s="67"/>
      <c r="K6" s="68"/>
      <c r="M6" s="1"/>
    </row>
    <row r="7" spans="2:14" ht="20.100000000000001" customHeight="1" x14ac:dyDescent="0.25">
      <c r="B7" s="104">
        <v>5000000</v>
      </c>
      <c r="C7" s="104">
        <v>4800000</v>
      </c>
      <c r="D7" s="104">
        <v>10</v>
      </c>
      <c r="E7" s="179">
        <v>9.75</v>
      </c>
      <c r="F7" s="100">
        <f t="shared" ref="F7:F18" si="0">M7+N7</f>
        <v>0</v>
      </c>
      <c r="I7" s="69" t="s">
        <v>49</v>
      </c>
      <c r="J7" s="70"/>
      <c r="K7" s="71"/>
      <c r="M7" s="1"/>
      <c r="N7" s="99">
        <f t="shared" ref="N7:N18" si="1">C7*1/12*K7/100</f>
        <v>0</v>
      </c>
    </row>
    <row r="8" spans="2:14" ht="20.100000000000001" customHeight="1" x14ac:dyDescent="0.25">
      <c r="B8" s="104">
        <v>5000000</v>
      </c>
      <c r="C8" s="104">
        <v>4800000</v>
      </c>
      <c r="D8" s="104">
        <v>10</v>
      </c>
      <c r="E8" s="179">
        <v>9.75</v>
      </c>
      <c r="F8" s="100">
        <f t="shared" si="0"/>
        <v>0</v>
      </c>
      <c r="I8" s="20"/>
      <c r="J8" s="20"/>
      <c r="K8" s="20"/>
      <c r="M8" s="1"/>
      <c r="N8" s="99">
        <f t="shared" si="1"/>
        <v>0</v>
      </c>
    </row>
    <row r="9" spans="2:14" ht="20.100000000000001" customHeight="1" x14ac:dyDescent="0.25">
      <c r="B9" s="104">
        <v>5000000</v>
      </c>
      <c r="C9" s="104">
        <v>4800000</v>
      </c>
      <c r="D9" s="104">
        <v>10</v>
      </c>
      <c r="E9" s="179">
        <v>9.75</v>
      </c>
      <c r="F9" s="100">
        <f t="shared" si="0"/>
        <v>0</v>
      </c>
      <c r="I9" s="72" t="s">
        <v>50</v>
      </c>
      <c r="J9" s="73"/>
      <c r="K9" s="74"/>
      <c r="M9" s="1"/>
      <c r="N9" s="99">
        <f t="shared" si="1"/>
        <v>0</v>
      </c>
    </row>
    <row r="10" spans="2:14" ht="20.100000000000001" customHeight="1" x14ac:dyDescent="0.25">
      <c r="B10" s="104">
        <v>5000000</v>
      </c>
      <c r="C10" s="104">
        <v>4800000</v>
      </c>
      <c r="D10" s="104">
        <v>10</v>
      </c>
      <c r="E10" s="179">
        <v>9.75</v>
      </c>
      <c r="F10" s="100">
        <f t="shared" si="0"/>
        <v>0</v>
      </c>
      <c r="I10" s="76" t="s">
        <v>51</v>
      </c>
      <c r="J10" s="77"/>
      <c r="K10" s="75"/>
      <c r="M10" s="1"/>
      <c r="N10" s="99">
        <f t="shared" si="1"/>
        <v>0</v>
      </c>
    </row>
    <row r="11" spans="2:14" ht="20.100000000000001" customHeight="1" x14ac:dyDescent="0.25">
      <c r="B11" s="104">
        <v>5000000</v>
      </c>
      <c r="C11" s="104">
        <v>4800000</v>
      </c>
      <c r="D11" s="104">
        <v>10</v>
      </c>
      <c r="E11" s="179">
        <v>9.75</v>
      </c>
      <c r="F11" s="100">
        <f t="shared" si="0"/>
        <v>0</v>
      </c>
      <c r="I11" s="78" t="s">
        <v>52</v>
      </c>
      <c r="J11" s="79"/>
      <c r="K11" s="80"/>
      <c r="M11" s="1"/>
      <c r="N11" s="99">
        <f t="shared" si="1"/>
        <v>0</v>
      </c>
    </row>
    <row r="12" spans="2:14" ht="20.100000000000001" customHeight="1" x14ac:dyDescent="0.25">
      <c r="B12" s="104">
        <v>5000000</v>
      </c>
      <c r="C12" s="104">
        <v>4800000</v>
      </c>
      <c r="D12" s="104">
        <v>10</v>
      </c>
      <c r="E12" s="179">
        <v>9.75</v>
      </c>
      <c r="F12" s="100">
        <f t="shared" si="0"/>
        <v>0</v>
      </c>
      <c r="I12" s="81" t="s">
        <v>53</v>
      </c>
      <c r="J12" s="82"/>
      <c r="K12" s="83"/>
      <c r="M12" s="1"/>
      <c r="N12" s="99">
        <f t="shared" si="1"/>
        <v>0</v>
      </c>
    </row>
    <row r="13" spans="2:14" ht="20.100000000000001" customHeight="1" x14ac:dyDescent="0.25">
      <c r="B13" s="104">
        <v>5000000</v>
      </c>
      <c r="C13" s="104">
        <v>4800000</v>
      </c>
      <c r="D13" s="104">
        <v>10</v>
      </c>
      <c r="E13" s="179">
        <v>9.75</v>
      </c>
      <c r="F13" s="100">
        <f t="shared" si="0"/>
        <v>0</v>
      </c>
      <c r="M13" s="1"/>
      <c r="N13" s="99">
        <f t="shared" si="1"/>
        <v>0</v>
      </c>
    </row>
    <row r="14" spans="2:14" ht="20.100000000000001" customHeight="1" x14ac:dyDescent="0.25">
      <c r="B14" s="104">
        <v>5000000</v>
      </c>
      <c r="C14" s="104">
        <v>4800000</v>
      </c>
      <c r="D14" s="104">
        <v>10</v>
      </c>
      <c r="E14" s="179">
        <v>9.75</v>
      </c>
      <c r="F14" s="100">
        <f t="shared" si="0"/>
        <v>0</v>
      </c>
      <c r="M14" s="1"/>
      <c r="N14" s="99">
        <f t="shared" si="1"/>
        <v>0</v>
      </c>
    </row>
    <row r="15" spans="2:14" ht="20.100000000000001" customHeight="1" x14ac:dyDescent="0.25">
      <c r="B15" s="104">
        <v>5000000</v>
      </c>
      <c r="C15" s="104">
        <v>4800000</v>
      </c>
      <c r="D15" s="104">
        <v>10</v>
      </c>
      <c r="E15" s="179">
        <v>9.75</v>
      </c>
      <c r="F15" s="100">
        <f t="shared" si="0"/>
        <v>0</v>
      </c>
      <c r="M15" s="1"/>
      <c r="N15" s="99">
        <f t="shared" si="1"/>
        <v>0</v>
      </c>
    </row>
    <row r="16" spans="2:14" ht="20.100000000000001" customHeight="1" x14ac:dyDescent="0.25">
      <c r="B16" s="104">
        <v>5000000</v>
      </c>
      <c r="C16" s="104">
        <v>4800000</v>
      </c>
      <c r="D16" s="104">
        <v>10</v>
      </c>
      <c r="E16" s="179">
        <v>9.75</v>
      </c>
      <c r="F16" s="100">
        <f t="shared" si="0"/>
        <v>0</v>
      </c>
      <c r="M16" s="1"/>
      <c r="N16" s="99">
        <f t="shared" si="1"/>
        <v>0</v>
      </c>
    </row>
    <row r="17" spans="2:14" ht="20.100000000000001" customHeight="1" x14ac:dyDescent="0.25">
      <c r="B17" s="104">
        <v>5000000</v>
      </c>
      <c r="C17" s="104">
        <v>4800000</v>
      </c>
      <c r="D17" s="104">
        <v>10</v>
      </c>
      <c r="E17" s="179">
        <v>9.75</v>
      </c>
      <c r="F17" s="100">
        <f t="shared" si="0"/>
        <v>0</v>
      </c>
      <c r="I17" s="1"/>
      <c r="J17" s="1"/>
      <c r="K17" s="1"/>
      <c r="L17" s="1"/>
      <c r="M17" s="1"/>
      <c r="N17" s="99">
        <f t="shared" si="1"/>
        <v>0</v>
      </c>
    </row>
    <row r="18" spans="2:14" ht="20.100000000000001" customHeight="1" x14ac:dyDescent="0.25">
      <c r="B18" s="104">
        <v>5000000</v>
      </c>
      <c r="C18" s="104">
        <v>4800000</v>
      </c>
      <c r="D18" s="104">
        <v>10</v>
      </c>
      <c r="E18" s="179">
        <v>9.75</v>
      </c>
      <c r="F18" s="100">
        <f t="shared" si="0"/>
        <v>0</v>
      </c>
      <c r="I18" s="84"/>
      <c r="J18" s="85"/>
      <c r="K18" s="85"/>
      <c r="L18" s="85"/>
      <c r="M18" s="1"/>
      <c r="N18" s="99">
        <f t="shared" si="1"/>
        <v>0</v>
      </c>
    </row>
    <row r="19" spans="2:14" x14ac:dyDescent="0.25">
      <c r="I19" s="84"/>
      <c r="J19" s="85"/>
      <c r="K19" s="85"/>
      <c r="L19" s="85"/>
      <c r="M19" s="1"/>
    </row>
    <row r="20" spans="2:14" x14ac:dyDescent="0.25">
      <c r="I20" s="84"/>
      <c r="J20" s="85"/>
      <c r="K20" s="85"/>
      <c r="L20" s="85"/>
      <c r="M20" s="1"/>
    </row>
    <row r="21" spans="2:14" x14ac:dyDescent="0.25">
      <c r="I21" s="84"/>
      <c r="J21" s="85"/>
      <c r="K21" s="85"/>
      <c r="L21" s="85"/>
      <c r="M21" s="1"/>
    </row>
    <row r="22" spans="2:14" x14ac:dyDescent="0.25">
      <c r="I22" s="84"/>
      <c r="J22" s="85"/>
      <c r="K22" s="85"/>
      <c r="L22" s="85"/>
      <c r="M22" s="1"/>
    </row>
    <row r="23" spans="2:14" x14ac:dyDescent="0.25">
      <c r="I23" s="84"/>
      <c r="J23" s="85"/>
      <c r="K23" s="85"/>
      <c r="L23" s="85"/>
      <c r="M23" s="1"/>
    </row>
    <row r="24" spans="2:14" x14ac:dyDescent="0.25">
      <c r="I24" s="84"/>
      <c r="J24" s="86"/>
      <c r="K24" s="86"/>
      <c r="L24" s="86"/>
      <c r="M24" s="1"/>
    </row>
    <row r="25" spans="2:14" x14ac:dyDescent="0.25">
      <c r="I25" s="84"/>
      <c r="J25" s="86"/>
      <c r="K25" s="86"/>
      <c r="L25" s="86"/>
      <c r="M25" s="1"/>
    </row>
    <row r="26" spans="2:14" x14ac:dyDescent="0.25">
      <c r="I26" s="1"/>
      <c r="J26" s="1"/>
      <c r="K26" s="1"/>
      <c r="L26" s="1"/>
      <c r="M26" s="1"/>
    </row>
    <row r="27" spans="2:14" x14ac:dyDescent="0.25">
      <c r="M27" s="1"/>
    </row>
    <row r="28" spans="2:14" x14ac:dyDescent="0.25">
      <c r="M28" s="1"/>
    </row>
  </sheetData>
  <sheetProtection password="98EC" sheet="1" objects="1" scenarios="1"/>
  <hyperlinks>
    <hyperlink ref="I7" r:id="rId1"/>
    <hyperlink ref="I12" r:id="rId2"/>
  </hyperlinks>
  <pageMargins left="0.7" right="0.7" top="0.75" bottom="0.75" header="0.3" footer="0.3"/>
  <pageSetup orientation="portrait" horizontalDpi="300" verticalDpi="3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1"/>
  <sheetViews>
    <sheetView topLeftCell="N1" workbookViewId="0">
      <selection activeCell="O4" sqref="O4"/>
    </sheetView>
  </sheetViews>
  <sheetFormatPr defaultRowHeight="15" x14ac:dyDescent="0.25"/>
  <cols>
    <col min="1" max="1" width="0" style="109" hidden="1" customWidth="1"/>
    <col min="2" max="2" width="15.7109375" style="109" hidden="1" customWidth="1"/>
    <col min="3" max="3" width="15.42578125" style="109" hidden="1" customWidth="1"/>
    <col min="4" max="5" width="16.42578125" style="109" hidden="1" customWidth="1"/>
    <col min="6" max="6" width="12.7109375" style="109" hidden="1" customWidth="1"/>
    <col min="7" max="13" width="0" style="109" hidden="1" customWidth="1"/>
    <col min="14" max="14" width="9.140625" style="109"/>
    <col min="15" max="15" width="15.7109375" style="109" customWidth="1"/>
    <col min="16" max="16" width="15.42578125" style="109" customWidth="1"/>
    <col min="17" max="18" width="16.42578125" style="109" customWidth="1"/>
    <col min="19" max="26" width="9.140625" style="109"/>
    <col min="27" max="27" width="14.42578125" style="109" customWidth="1"/>
    <col min="28" max="28" width="21.7109375" style="109" customWidth="1"/>
    <col min="29" max="29" width="13.85546875" style="109" customWidth="1"/>
    <col min="30" max="16384" width="9.140625" style="109"/>
  </cols>
  <sheetData>
    <row r="1" spans="1:29" x14ac:dyDescent="0.25">
      <c r="N1" s="109" t="s">
        <v>88</v>
      </c>
    </row>
    <row r="3" spans="1:29" x14ac:dyDescent="0.25">
      <c r="N3" s="109" t="s">
        <v>85</v>
      </c>
      <c r="O3" s="110">
        <v>5000000</v>
      </c>
      <c r="R3" s="120" t="s">
        <v>103</v>
      </c>
      <c r="S3" s="121"/>
      <c r="T3" s="121"/>
      <c r="U3" s="122"/>
    </row>
    <row r="4" spans="1:29" x14ac:dyDescent="0.25">
      <c r="N4" s="109" t="s">
        <v>86</v>
      </c>
      <c r="O4" s="110">
        <v>9.75</v>
      </c>
      <c r="R4" s="123" t="s">
        <v>104</v>
      </c>
      <c r="S4" s="124"/>
      <c r="T4" s="124"/>
      <c r="U4" s="125"/>
      <c r="Y4"/>
      <c r="Z4"/>
      <c r="AA4"/>
      <c r="AB4"/>
      <c r="AC4" s="1"/>
    </row>
    <row r="5" spans="1:29" x14ac:dyDescent="0.25">
      <c r="N5" s="109" t="s">
        <v>91</v>
      </c>
      <c r="O5" s="111">
        <v>300</v>
      </c>
      <c r="Y5" s="66" t="s">
        <v>48</v>
      </c>
      <c r="Z5" s="67"/>
      <c r="AA5" s="68"/>
      <c r="AB5"/>
      <c r="AC5" s="1"/>
    </row>
    <row r="6" spans="1:29" x14ac:dyDescent="0.25">
      <c r="N6" s="109" t="s">
        <v>87</v>
      </c>
      <c r="O6" s="119">
        <f>PMT(O4/1200,O5,-O3)</f>
        <v>44556.871043163526</v>
      </c>
      <c r="Y6" s="69" t="s">
        <v>49</v>
      </c>
      <c r="Z6" s="70"/>
      <c r="AA6" s="71"/>
      <c r="AB6"/>
      <c r="AC6" s="1"/>
    </row>
    <row r="7" spans="1:29" x14ac:dyDescent="0.25">
      <c r="Y7" s="20"/>
      <c r="Z7" s="20"/>
      <c r="AA7" s="20"/>
      <c r="AB7"/>
      <c r="AC7" s="1"/>
    </row>
    <row r="8" spans="1:29" x14ac:dyDescent="0.25">
      <c r="B8" s="112" t="s">
        <v>10</v>
      </c>
      <c r="C8" s="112" t="s">
        <v>89</v>
      </c>
      <c r="D8" s="112" t="s">
        <v>12</v>
      </c>
      <c r="E8" s="112" t="s">
        <v>13</v>
      </c>
      <c r="Y8" s="72" t="s">
        <v>50</v>
      </c>
      <c r="Z8" s="73"/>
      <c r="AA8" s="74"/>
      <c r="AB8"/>
      <c r="AC8" s="1"/>
    </row>
    <row r="9" spans="1:29" x14ac:dyDescent="0.25">
      <c r="A9" s="109">
        <v>0</v>
      </c>
      <c r="B9" s="113"/>
      <c r="C9" s="113"/>
      <c r="D9" s="113"/>
      <c r="E9" s="112">
        <f>O3</f>
        <v>5000000</v>
      </c>
      <c r="N9" s="109" t="s">
        <v>90</v>
      </c>
      <c r="O9" s="114" t="s">
        <v>10</v>
      </c>
      <c r="P9" s="114" t="s">
        <v>89</v>
      </c>
      <c r="Q9" s="114" t="s">
        <v>12</v>
      </c>
      <c r="R9" s="114" t="s">
        <v>13</v>
      </c>
      <c r="Y9" s="76" t="s">
        <v>51</v>
      </c>
      <c r="Z9" s="77"/>
      <c r="AA9" s="75"/>
      <c r="AB9"/>
      <c r="AC9" s="1"/>
    </row>
    <row r="10" spans="1:29" x14ac:dyDescent="0.25">
      <c r="A10" s="109">
        <v>1</v>
      </c>
      <c r="B10" s="115">
        <f>O6</f>
        <v>44556.871043163526</v>
      </c>
      <c r="C10" s="116">
        <f t="shared" ref="C10:C73" si="0">E9*L10</f>
        <v>40625</v>
      </c>
      <c r="D10" s="115">
        <f>B10-C10</f>
        <v>3931.8710431635263</v>
      </c>
      <c r="E10" s="115">
        <f>E9-D10</f>
        <v>4996068.1289568366</v>
      </c>
      <c r="L10" s="109">
        <f>1*1/12*O4/100</f>
        <v>8.1250000000000003E-3</v>
      </c>
      <c r="M10" s="109">
        <f>O5</f>
        <v>300</v>
      </c>
      <c r="N10" s="113">
        <f>IF(A9&gt;M10,"",A9)</f>
        <v>0</v>
      </c>
      <c r="O10" s="117">
        <f>IF(A9&gt;M10,"",B9)</f>
        <v>0</v>
      </c>
      <c r="P10" s="117">
        <f>IF(A9&gt;M10,"",D9)</f>
        <v>0</v>
      </c>
      <c r="Q10" s="117">
        <f t="shared" ref="Q10:Q73" si="1">IF(A9&gt;M10,"",D9)</f>
        <v>0</v>
      </c>
      <c r="R10" s="117">
        <f t="shared" ref="R10:R73" si="2">IF(A9&gt;M10,"",E9)</f>
        <v>5000000</v>
      </c>
      <c r="U10" s="120" t="s">
        <v>105</v>
      </c>
      <c r="V10" s="121"/>
      <c r="W10" s="122"/>
      <c r="Y10" s="78" t="s">
        <v>52</v>
      </c>
      <c r="Z10" s="79"/>
      <c r="AA10" s="80"/>
      <c r="AB10"/>
      <c r="AC10" s="1"/>
    </row>
    <row r="11" spans="1:29" x14ac:dyDescent="0.25">
      <c r="A11" s="109">
        <v>2</v>
      </c>
      <c r="B11" s="115">
        <f>B10</f>
        <v>44556.871043163526</v>
      </c>
      <c r="C11" s="116">
        <f t="shared" si="0"/>
        <v>40593.053547774296</v>
      </c>
      <c r="D11" s="115">
        <f t="shared" ref="D11:D74" si="3">B11-C11</f>
        <v>3963.8174953892303</v>
      </c>
      <c r="E11" s="115">
        <f t="shared" ref="E11:E74" si="4">E10-D11</f>
        <v>4992104.3114614477</v>
      </c>
      <c r="L11" s="109">
        <f>L10</f>
        <v>8.1250000000000003E-3</v>
      </c>
      <c r="M11" s="109">
        <f>M10</f>
        <v>300</v>
      </c>
      <c r="N11" s="113">
        <f t="shared" ref="N11:N74" si="5">IF(A10&gt;M11,"",A10)</f>
        <v>1</v>
      </c>
      <c r="O11" s="117">
        <f t="shared" ref="O11:O74" si="6">IF(A10&gt;M11,"",B10)</f>
        <v>44556.871043163526</v>
      </c>
      <c r="P11" s="117">
        <f t="shared" ref="P11:P74" si="7">IF(A10&gt;M11,"",D10)</f>
        <v>3931.8710431635263</v>
      </c>
      <c r="Q11" s="117">
        <f t="shared" si="1"/>
        <v>3931.8710431635263</v>
      </c>
      <c r="R11" s="117">
        <f t="shared" si="2"/>
        <v>4996068.1289568366</v>
      </c>
      <c r="U11" s="126" t="s">
        <v>106</v>
      </c>
      <c r="V11" s="127"/>
      <c r="W11" s="128"/>
      <c r="Y11" s="81" t="s">
        <v>53</v>
      </c>
      <c r="Z11" s="82"/>
      <c r="AA11" s="83"/>
      <c r="AB11"/>
      <c r="AC11" s="1"/>
    </row>
    <row r="12" spans="1:29" x14ac:dyDescent="0.25">
      <c r="A12" s="109">
        <v>3</v>
      </c>
      <c r="B12" s="115">
        <f t="shared" ref="B12:B75" si="8">B11</f>
        <v>44556.871043163526</v>
      </c>
      <c r="C12" s="116">
        <f t="shared" si="0"/>
        <v>40560.847530624262</v>
      </c>
      <c r="D12" s="115">
        <f t="shared" si="3"/>
        <v>3996.0235125392646</v>
      </c>
      <c r="E12" s="115">
        <f t="shared" si="4"/>
        <v>4988108.2879489083</v>
      </c>
      <c r="L12" s="109">
        <f t="shared" ref="L12:L75" si="9">L11</f>
        <v>8.1250000000000003E-3</v>
      </c>
      <c r="M12" s="109">
        <f t="shared" ref="M12:M75" si="10">M11</f>
        <v>300</v>
      </c>
      <c r="N12" s="113">
        <f t="shared" si="5"/>
        <v>2</v>
      </c>
      <c r="O12" s="117">
        <f t="shared" si="6"/>
        <v>44556.871043163526</v>
      </c>
      <c r="P12" s="117">
        <f t="shared" si="7"/>
        <v>3963.8174953892303</v>
      </c>
      <c r="Q12" s="117">
        <f t="shared" si="1"/>
        <v>3963.8174953892303</v>
      </c>
      <c r="R12" s="117">
        <f t="shared" si="2"/>
        <v>4992104.3114614477</v>
      </c>
      <c r="U12" s="123" t="s">
        <v>107</v>
      </c>
      <c r="V12" s="124"/>
      <c r="W12" s="125"/>
      <c r="Y12"/>
      <c r="Z12"/>
      <c r="AA12"/>
      <c r="AB12"/>
      <c r="AC12" s="1"/>
    </row>
    <row r="13" spans="1:29" x14ac:dyDescent="0.25">
      <c r="A13" s="109">
        <v>4</v>
      </c>
      <c r="B13" s="115">
        <f t="shared" si="8"/>
        <v>44556.871043163526</v>
      </c>
      <c r="C13" s="116">
        <f t="shared" si="0"/>
        <v>40528.379839584879</v>
      </c>
      <c r="D13" s="115">
        <f t="shared" si="3"/>
        <v>4028.4912035786474</v>
      </c>
      <c r="E13" s="115">
        <f t="shared" si="4"/>
        <v>4984079.7967453301</v>
      </c>
      <c r="L13" s="109">
        <f t="shared" si="9"/>
        <v>8.1250000000000003E-3</v>
      </c>
      <c r="M13" s="109">
        <f t="shared" si="10"/>
        <v>300</v>
      </c>
      <c r="N13" s="113">
        <f t="shared" si="5"/>
        <v>3</v>
      </c>
      <c r="O13" s="117">
        <f t="shared" si="6"/>
        <v>44556.871043163526</v>
      </c>
      <c r="P13" s="117">
        <f t="shared" si="7"/>
        <v>3996.0235125392646</v>
      </c>
      <c r="Q13" s="117">
        <f t="shared" si="1"/>
        <v>3996.0235125392646</v>
      </c>
      <c r="R13" s="117">
        <f t="shared" si="2"/>
        <v>4988108.2879489083</v>
      </c>
      <c r="Y13"/>
      <c r="Z13"/>
      <c r="AA13"/>
      <c r="AB13"/>
      <c r="AC13" s="1"/>
    </row>
    <row r="14" spans="1:29" x14ac:dyDescent="0.25">
      <c r="A14" s="109">
        <v>5</v>
      </c>
      <c r="B14" s="115">
        <f t="shared" si="8"/>
        <v>44556.871043163526</v>
      </c>
      <c r="C14" s="116">
        <f t="shared" si="0"/>
        <v>40495.648348555806</v>
      </c>
      <c r="D14" s="115">
        <f t="shared" si="3"/>
        <v>4061.2226946077208</v>
      </c>
      <c r="E14" s="115">
        <f t="shared" si="4"/>
        <v>4980018.5740507226</v>
      </c>
      <c r="L14" s="109">
        <f t="shared" si="9"/>
        <v>8.1250000000000003E-3</v>
      </c>
      <c r="M14" s="109">
        <f t="shared" si="10"/>
        <v>300</v>
      </c>
      <c r="N14" s="113">
        <f t="shared" si="5"/>
        <v>4</v>
      </c>
      <c r="O14" s="117">
        <f t="shared" si="6"/>
        <v>44556.871043163526</v>
      </c>
      <c r="P14" s="117">
        <f t="shared" si="7"/>
        <v>4028.4912035786474</v>
      </c>
      <c r="Q14" s="117">
        <f t="shared" si="1"/>
        <v>4028.4912035786474</v>
      </c>
      <c r="R14" s="117">
        <f t="shared" si="2"/>
        <v>4984079.7967453301</v>
      </c>
      <c r="U14" s="109" t="s">
        <v>108</v>
      </c>
      <c r="Y14"/>
      <c r="Z14"/>
      <c r="AA14"/>
      <c r="AB14"/>
      <c r="AC14" s="1"/>
    </row>
    <row r="15" spans="1:29" x14ac:dyDescent="0.25">
      <c r="A15" s="109">
        <v>6</v>
      </c>
      <c r="B15" s="115">
        <f t="shared" si="8"/>
        <v>44556.871043163526</v>
      </c>
      <c r="C15" s="116">
        <f t="shared" si="0"/>
        <v>40462.650914162121</v>
      </c>
      <c r="D15" s="115">
        <f t="shared" si="3"/>
        <v>4094.2201290014054</v>
      </c>
      <c r="E15" s="115">
        <f t="shared" si="4"/>
        <v>4975924.3539217217</v>
      </c>
      <c r="L15" s="109">
        <f t="shared" si="9"/>
        <v>8.1250000000000003E-3</v>
      </c>
      <c r="M15" s="109">
        <f t="shared" si="10"/>
        <v>300</v>
      </c>
      <c r="N15" s="113">
        <f t="shared" si="5"/>
        <v>5</v>
      </c>
      <c r="O15" s="117">
        <f t="shared" si="6"/>
        <v>44556.871043163526</v>
      </c>
      <c r="P15" s="117">
        <f t="shared" si="7"/>
        <v>4061.2226946077208</v>
      </c>
      <c r="Q15" s="117">
        <f t="shared" si="1"/>
        <v>4061.2226946077208</v>
      </c>
      <c r="R15" s="117">
        <f t="shared" si="2"/>
        <v>4980018.5740507226</v>
      </c>
      <c r="Y15"/>
      <c r="Z15"/>
      <c r="AA15"/>
      <c r="AB15"/>
      <c r="AC15" s="1"/>
    </row>
    <row r="16" spans="1:29" x14ac:dyDescent="0.25">
      <c r="A16" s="109">
        <v>7</v>
      </c>
      <c r="B16" s="115">
        <f t="shared" si="8"/>
        <v>44556.871043163526</v>
      </c>
      <c r="C16" s="116">
        <f t="shared" si="0"/>
        <v>40429.385375613987</v>
      </c>
      <c r="D16" s="115">
        <f t="shared" si="3"/>
        <v>4127.4856675495394</v>
      </c>
      <c r="E16" s="115">
        <f t="shared" si="4"/>
        <v>4971796.8682541717</v>
      </c>
      <c r="L16" s="109">
        <f t="shared" si="9"/>
        <v>8.1250000000000003E-3</v>
      </c>
      <c r="M16" s="109">
        <f t="shared" si="10"/>
        <v>300</v>
      </c>
      <c r="N16" s="113">
        <f t="shared" si="5"/>
        <v>6</v>
      </c>
      <c r="O16" s="117">
        <f t="shared" si="6"/>
        <v>44556.871043163526</v>
      </c>
      <c r="P16" s="117">
        <f t="shared" si="7"/>
        <v>4094.2201290014054</v>
      </c>
      <c r="Q16" s="117">
        <f t="shared" si="1"/>
        <v>4094.2201290014054</v>
      </c>
      <c r="R16" s="117">
        <f t="shared" si="2"/>
        <v>4975924.3539217217</v>
      </c>
      <c r="Y16" s="1"/>
      <c r="Z16" s="1"/>
      <c r="AA16" s="1"/>
      <c r="AB16" s="1"/>
      <c r="AC16" s="1"/>
    </row>
    <row r="17" spans="1:29" x14ac:dyDescent="0.25">
      <c r="A17" s="109">
        <v>8</v>
      </c>
      <c r="B17" s="115">
        <f t="shared" si="8"/>
        <v>44556.871043163526</v>
      </c>
      <c r="C17" s="116">
        <f t="shared" si="0"/>
        <v>40395.849554565146</v>
      </c>
      <c r="D17" s="115">
        <f t="shared" si="3"/>
        <v>4161.0214885983805</v>
      </c>
      <c r="E17" s="115">
        <f t="shared" si="4"/>
        <v>4967635.8467655731</v>
      </c>
      <c r="L17" s="109">
        <f t="shared" si="9"/>
        <v>8.1250000000000003E-3</v>
      </c>
      <c r="M17" s="109">
        <f t="shared" si="10"/>
        <v>300</v>
      </c>
      <c r="N17" s="113">
        <f t="shared" si="5"/>
        <v>7</v>
      </c>
      <c r="O17" s="117">
        <f t="shared" si="6"/>
        <v>44556.871043163526</v>
      </c>
      <c r="P17" s="117">
        <f t="shared" si="7"/>
        <v>4127.4856675495394</v>
      </c>
      <c r="Q17" s="117">
        <f t="shared" si="1"/>
        <v>4127.4856675495394</v>
      </c>
      <c r="R17" s="117">
        <f t="shared" si="2"/>
        <v>4971796.8682541717</v>
      </c>
      <c r="Y17" s="84"/>
      <c r="Z17" s="85"/>
      <c r="AA17" s="85"/>
      <c r="AB17" s="85"/>
      <c r="AC17" s="1"/>
    </row>
    <row r="18" spans="1:29" x14ac:dyDescent="0.25">
      <c r="A18" s="109">
        <v>9</v>
      </c>
      <c r="B18" s="115">
        <f t="shared" si="8"/>
        <v>44556.871043163526</v>
      </c>
      <c r="C18" s="116">
        <f t="shared" si="0"/>
        <v>40362.041254970281</v>
      </c>
      <c r="D18" s="115">
        <f t="shared" si="3"/>
        <v>4194.8297881932449</v>
      </c>
      <c r="E18" s="115">
        <f t="shared" si="4"/>
        <v>4963441.01697738</v>
      </c>
      <c r="L18" s="109">
        <f t="shared" si="9"/>
        <v>8.1250000000000003E-3</v>
      </c>
      <c r="M18" s="109">
        <f t="shared" si="10"/>
        <v>300</v>
      </c>
      <c r="N18" s="113">
        <f t="shared" si="5"/>
        <v>8</v>
      </c>
      <c r="O18" s="117">
        <f t="shared" si="6"/>
        <v>44556.871043163526</v>
      </c>
      <c r="P18" s="117">
        <f t="shared" si="7"/>
        <v>4161.0214885983805</v>
      </c>
      <c r="Q18" s="117">
        <f t="shared" si="1"/>
        <v>4161.0214885983805</v>
      </c>
      <c r="R18" s="117">
        <f t="shared" si="2"/>
        <v>4967635.8467655731</v>
      </c>
      <c r="Y18" s="84"/>
      <c r="Z18" s="85"/>
      <c r="AA18" s="85"/>
      <c r="AB18" s="85"/>
      <c r="AC18" s="1"/>
    </row>
    <row r="19" spans="1:29" x14ac:dyDescent="0.25">
      <c r="A19" s="109">
        <v>10</v>
      </c>
      <c r="B19" s="115">
        <f t="shared" si="8"/>
        <v>44556.871043163526</v>
      </c>
      <c r="C19" s="116">
        <f t="shared" si="0"/>
        <v>40327.958262941211</v>
      </c>
      <c r="D19" s="115">
        <f t="shared" si="3"/>
        <v>4228.9127802223156</v>
      </c>
      <c r="E19" s="115">
        <f t="shared" si="4"/>
        <v>4959212.1041971575</v>
      </c>
      <c r="L19" s="109">
        <f t="shared" si="9"/>
        <v>8.1250000000000003E-3</v>
      </c>
      <c r="M19" s="109">
        <f t="shared" si="10"/>
        <v>300</v>
      </c>
      <c r="N19" s="113">
        <f t="shared" si="5"/>
        <v>9</v>
      </c>
      <c r="O19" s="117">
        <f t="shared" si="6"/>
        <v>44556.871043163526</v>
      </c>
      <c r="P19" s="117">
        <f t="shared" si="7"/>
        <v>4194.8297881932449</v>
      </c>
      <c r="Q19" s="117">
        <f t="shared" si="1"/>
        <v>4194.8297881932449</v>
      </c>
      <c r="R19" s="117">
        <f t="shared" si="2"/>
        <v>4963441.01697738</v>
      </c>
      <c r="Y19" s="84"/>
      <c r="Z19" s="85"/>
      <c r="AA19" s="85"/>
      <c r="AB19" s="85"/>
      <c r="AC19" s="1"/>
    </row>
    <row r="20" spans="1:29" x14ac:dyDescent="0.25">
      <c r="A20" s="109">
        <v>11</v>
      </c>
      <c r="B20" s="115">
        <f t="shared" si="8"/>
        <v>44556.871043163526</v>
      </c>
      <c r="C20" s="116">
        <f t="shared" si="0"/>
        <v>40293.59834660191</v>
      </c>
      <c r="D20" s="115">
        <f t="shared" si="3"/>
        <v>4263.2726965616166</v>
      </c>
      <c r="E20" s="115">
        <f t="shared" si="4"/>
        <v>4954948.8315005964</v>
      </c>
      <c r="L20" s="109">
        <f t="shared" si="9"/>
        <v>8.1250000000000003E-3</v>
      </c>
      <c r="M20" s="109">
        <f t="shared" si="10"/>
        <v>300</v>
      </c>
      <c r="N20" s="113">
        <f t="shared" si="5"/>
        <v>10</v>
      </c>
      <c r="O20" s="117">
        <f t="shared" si="6"/>
        <v>44556.871043163526</v>
      </c>
      <c r="P20" s="117">
        <f t="shared" si="7"/>
        <v>4228.9127802223156</v>
      </c>
      <c r="Q20" s="117">
        <f t="shared" si="1"/>
        <v>4228.9127802223156</v>
      </c>
      <c r="R20" s="117">
        <f t="shared" si="2"/>
        <v>4959212.1041971575</v>
      </c>
      <c r="Y20" s="84"/>
      <c r="Z20" s="85"/>
      <c r="AA20" s="85"/>
      <c r="AB20" s="85"/>
      <c r="AC20" s="1"/>
    </row>
    <row r="21" spans="1:29" x14ac:dyDescent="0.25">
      <c r="A21" s="109">
        <v>12</v>
      </c>
      <c r="B21" s="115">
        <f t="shared" si="8"/>
        <v>44556.871043163526</v>
      </c>
      <c r="C21" s="116">
        <f t="shared" si="0"/>
        <v>40258.959255942347</v>
      </c>
      <c r="D21" s="115">
        <f t="shared" si="3"/>
        <v>4297.9117872211791</v>
      </c>
      <c r="E21" s="115">
        <f t="shared" si="4"/>
        <v>4950650.9197133752</v>
      </c>
      <c r="L21" s="109">
        <f t="shared" si="9"/>
        <v>8.1250000000000003E-3</v>
      </c>
      <c r="M21" s="109">
        <f t="shared" si="10"/>
        <v>300</v>
      </c>
      <c r="N21" s="113">
        <f t="shared" si="5"/>
        <v>11</v>
      </c>
      <c r="O21" s="117">
        <f t="shared" si="6"/>
        <v>44556.871043163526</v>
      </c>
      <c r="P21" s="117">
        <f t="shared" si="7"/>
        <v>4263.2726965616166</v>
      </c>
      <c r="Q21" s="117">
        <f t="shared" si="1"/>
        <v>4263.2726965616166</v>
      </c>
      <c r="R21" s="117">
        <f t="shared" si="2"/>
        <v>4954948.8315005964</v>
      </c>
      <c r="Y21" s="84"/>
      <c r="Z21" s="85"/>
      <c r="AA21" s="85"/>
      <c r="AB21" s="85"/>
      <c r="AC21" s="1"/>
    </row>
    <row r="22" spans="1:29" x14ac:dyDescent="0.25">
      <c r="A22" s="109">
        <v>13</v>
      </c>
      <c r="B22" s="115">
        <f t="shared" si="8"/>
        <v>44556.871043163526</v>
      </c>
      <c r="C22" s="116">
        <f t="shared" si="0"/>
        <v>40224.038722671175</v>
      </c>
      <c r="D22" s="115">
        <f t="shared" si="3"/>
        <v>4332.8323204923508</v>
      </c>
      <c r="E22" s="115">
        <f t="shared" si="4"/>
        <v>4946318.0873928824</v>
      </c>
      <c r="L22" s="109">
        <f t="shared" si="9"/>
        <v>8.1250000000000003E-3</v>
      </c>
      <c r="M22" s="109">
        <f t="shared" si="10"/>
        <v>300</v>
      </c>
      <c r="N22" s="113">
        <f t="shared" si="5"/>
        <v>12</v>
      </c>
      <c r="O22" s="117">
        <f t="shared" si="6"/>
        <v>44556.871043163526</v>
      </c>
      <c r="P22" s="117">
        <f t="shared" si="7"/>
        <v>4297.9117872211791</v>
      </c>
      <c r="Q22" s="117">
        <f t="shared" si="1"/>
        <v>4297.9117872211791</v>
      </c>
      <c r="R22" s="117">
        <f t="shared" si="2"/>
        <v>4950650.9197133752</v>
      </c>
      <c r="Y22" s="84"/>
      <c r="Z22" s="85"/>
      <c r="AA22" s="85"/>
      <c r="AB22" s="85"/>
      <c r="AC22" s="1"/>
    </row>
    <row r="23" spans="1:29" x14ac:dyDescent="0.25">
      <c r="A23" s="109">
        <v>14</v>
      </c>
      <c r="B23" s="115">
        <f t="shared" si="8"/>
        <v>44556.871043163526</v>
      </c>
      <c r="C23" s="116">
        <f t="shared" si="0"/>
        <v>40188.83446006717</v>
      </c>
      <c r="D23" s="115">
        <f t="shared" si="3"/>
        <v>4368.0365830963565</v>
      </c>
      <c r="E23" s="115">
        <f t="shared" si="4"/>
        <v>4941950.0508097857</v>
      </c>
      <c r="L23" s="109">
        <f t="shared" si="9"/>
        <v>8.1250000000000003E-3</v>
      </c>
      <c r="M23" s="109">
        <f t="shared" si="10"/>
        <v>300</v>
      </c>
      <c r="N23" s="113">
        <f t="shared" si="5"/>
        <v>13</v>
      </c>
      <c r="O23" s="117">
        <f t="shared" si="6"/>
        <v>44556.871043163526</v>
      </c>
      <c r="P23" s="117">
        <f t="shared" si="7"/>
        <v>4332.8323204923508</v>
      </c>
      <c r="Q23" s="117">
        <f t="shared" si="1"/>
        <v>4332.8323204923508</v>
      </c>
      <c r="R23" s="117">
        <f t="shared" si="2"/>
        <v>4946318.0873928824</v>
      </c>
      <c r="Y23" s="84"/>
      <c r="Z23" s="86"/>
      <c r="AA23" s="86"/>
      <c r="AB23" s="86"/>
      <c r="AC23" s="1"/>
    </row>
    <row r="24" spans="1:29" x14ac:dyDescent="0.25">
      <c r="A24" s="109">
        <v>15</v>
      </c>
      <c r="B24" s="115">
        <f t="shared" si="8"/>
        <v>44556.871043163526</v>
      </c>
      <c r="C24" s="116">
        <f t="shared" si="0"/>
        <v>40153.344162829511</v>
      </c>
      <c r="D24" s="115">
        <f t="shared" si="3"/>
        <v>4403.526880334015</v>
      </c>
      <c r="E24" s="115">
        <f t="shared" si="4"/>
        <v>4937546.5239294516</v>
      </c>
      <c r="L24" s="109">
        <f t="shared" si="9"/>
        <v>8.1250000000000003E-3</v>
      </c>
      <c r="M24" s="109">
        <f t="shared" si="10"/>
        <v>300</v>
      </c>
      <c r="N24" s="113">
        <f t="shared" si="5"/>
        <v>14</v>
      </c>
      <c r="O24" s="117">
        <f t="shared" si="6"/>
        <v>44556.871043163526</v>
      </c>
      <c r="P24" s="117">
        <f t="shared" si="7"/>
        <v>4368.0365830963565</v>
      </c>
      <c r="Q24" s="117">
        <f t="shared" si="1"/>
        <v>4368.0365830963565</v>
      </c>
      <c r="R24" s="117">
        <f t="shared" si="2"/>
        <v>4941950.0508097857</v>
      </c>
      <c r="Y24" s="84"/>
      <c r="Z24" s="86"/>
      <c r="AA24" s="86"/>
      <c r="AB24" s="86"/>
      <c r="AC24" s="1"/>
    </row>
    <row r="25" spans="1:29" x14ac:dyDescent="0.25">
      <c r="A25" s="109">
        <v>16</v>
      </c>
      <c r="B25" s="115">
        <f t="shared" si="8"/>
        <v>44556.871043163526</v>
      </c>
      <c r="C25" s="116">
        <f t="shared" si="0"/>
        <v>40117.565506926796</v>
      </c>
      <c r="D25" s="115">
        <f t="shared" si="3"/>
        <v>4439.3055362367304</v>
      </c>
      <c r="E25" s="115">
        <f t="shared" si="4"/>
        <v>4933107.218393215</v>
      </c>
      <c r="L25" s="109">
        <f t="shared" si="9"/>
        <v>8.1250000000000003E-3</v>
      </c>
      <c r="M25" s="109">
        <f t="shared" si="10"/>
        <v>300</v>
      </c>
      <c r="N25" s="113">
        <f t="shared" si="5"/>
        <v>15</v>
      </c>
      <c r="O25" s="117">
        <f t="shared" si="6"/>
        <v>44556.871043163526</v>
      </c>
      <c r="P25" s="117">
        <f t="shared" si="7"/>
        <v>4403.526880334015</v>
      </c>
      <c r="Q25" s="117">
        <f t="shared" si="1"/>
        <v>4403.526880334015</v>
      </c>
      <c r="R25" s="117">
        <f t="shared" si="2"/>
        <v>4937546.5239294516</v>
      </c>
      <c r="Y25" s="1"/>
      <c r="Z25" s="1"/>
      <c r="AA25" s="1"/>
      <c r="AB25" s="1"/>
      <c r="AC25" s="1"/>
    </row>
    <row r="26" spans="1:29" x14ac:dyDescent="0.25">
      <c r="A26" s="109">
        <v>17</v>
      </c>
      <c r="B26" s="115">
        <f t="shared" si="8"/>
        <v>44556.871043163526</v>
      </c>
      <c r="C26" s="116">
        <f t="shared" si="0"/>
        <v>40081.496149444873</v>
      </c>
      <c r="D26" s="115">
        <f t="shared" si="3"/>
        <v>4475.3748937186538</v>
      </c>
      <c r="E26" s="115">
        <f t="shared" si="4"/>
        <v>4928631.8434994966</v>
      </c>
      <c r="L26" s="109">
        <f t="shared" si="9"/>
        <v>8.1250000000000003E-3</v>
      </c>
      <c r="M26" s="109">
        <f t="shared" si="10"/>
        <v>300</v>
      </c>
      <c r="N26" s="113">
        <f t="shared" si="5"/>
        <v>16</v>
      </c>
      <c r="O26" s="117">
        <f t="shared" si="6"/>
        <v>44556.871043163526</v>
      </c>
      <c r="P26" s="117">
        <f t="shared" si="7"/>
        <v>4439.3055362367304</v>
      </c>
      <c r="Q26" s="117">
        <f t="shared" si="1"/>
        <v>4439.3055362367304</v>
      </c>
      <c r="R26" s="117">
        <f t="shared" si="2"/>
        <v>4933107.218393215</v>
      </c>
      <c r="Y26"/>
      <c r="Z26"/>
      <c r="AA26"/>
      <c r="AB26"/>
      <c r="AC26" s="1"/>
    </row>
    <row r="27" spans="1:29" x14ac:dyDescent="0.25">
      <c r="A27" s="109">
        <v>18</v>
      </c>
      <c r="B27" s="115">
        <f t="shared" si="8"/>
        <v>44556.871043163526</v>
      </c>
      <c r="C27" s="116">
        <f t="shared" si="0"/>
        <v>40045.133728433408</v>
      </c>
      <c r="D27" s="115">
        <f t="shared" si="3"/>
        <v>4511.7373147301187</v>
      </c>
      <c r="E27" s="115">
        <f t="shared" si="4"/>
        <v>4924120.1061847666</v>
      </c>
      <c r="L27" s="109">
        <f t="shared" si="9"/>
        <v>8.1250000000000003E-3</v>
      </c>
      <c r="M27" s="109">
        <f t="shared" si="10"/>
        <v>300</v>
      </c>
      <c r="N27" s="113">
        <f t="shared" si="5"/>
        <v>17</v>
      </c>
      <c r="O27" s="117">
        <f t="shared" si="6"/>
        <v>44556.871043163526</v>
      </c>
      <c r="P27" s="117">
        <f t="shared" si="7"/>
        <v>4475.3748937186538</v>
      </c>
      <c r="Q27" s="117">
        <f t="shared" si="1"/>
        <v>4475.3748937186538</v>
      </c>
      <c r="R27" s="117">
        <f t="shared" si="2"/>
        <v>4928631.8434994966</v>
      </c>
      <c r="Y27"/>
      <c r="Z27"/>
      <c r="AA27"/>
      <c r="AB27"/>
      <c r="AC27" s="1"/>
    </row>
    <row r="28" spans="1:29" x14ac:dyDescent="0.25">
      <c r="A28" s="109">
        <v>19</v>
      </c>
      <c r="B28" s="115">
        <f t="shared" si="8"/>
        <v>44556.871043163526</v>
      </c>
      <c r="C28" s="116">
        <f t="shared" si="0"/>
        <v>40008.475862751227</v>
      </c>
      <c r="D28" s="115">
        <f t="shared" si="3"/>
        <v>4548.3951804122989</v>
      </c>
      <c r="E28" s="115">
        <f t="shared" si="4"/>
        <v>4919571.7110043541</v>
      </c>
      <c r="L28" s="109">
        <f t="shared" si="9"/>
        <v>8.1250000000000003E-3</v>
      </c>
      <c r="M28" s="109">
        <f t="shared" si="10"/>
        <v>300</v>
      </c>
      <c r="N28" s="113">
        <f t="shared" si="5"/>
        <v>18</v>
      </c>
      <c r="O28" s="117">
        <f t="shared" si="6"/>
        <v>44556.871043163526</v>
      </c>
      <c r="P28" s="117">
        <f t="shared" si="7"/>
        <v>4511.7373147301187</v>
      </c>
      <c r="Q28" s="117">
        <f t="shared" si="1"/>
        <v>4511.7373147301187</v>
      </c>
      <c r="R28" s="117">
        <f t="shared" si="2"/>
        <v>4924120.1061847666</v>
      </c>
    </row>
    <row r="29" spans="1:29" x14ac:dyDescent="0.25">
      <c r="A29" s="109">
        <v>20</v>
      </c>
      <c r="B29" s="115">
        <f t="shared" si="8"/>
        <v>44556.871043163526</v>
      </c>
      <c r="C29" s="116">
        <f t="shared" si="0"/>
        <v>39971.520151910379</v>
      </c>
      <c r="D29" s="115">
        <f t="shared" si="3"/>
        <v>4585.350891253147</v>
      </c>
      <c r="E29" s="115">
        <f t="shared" si="4"/>
        <v>4914986.3601131011</v>
      </c>
      <c r="L29" s="109">
        <f t="shared" si="9"/>
        <v>8.1250000000000003E-3</v>
      </c>
      <c r="M29" s="109">
        <f t="shared" si="10"/>
        <v>300</v>
      </c>
      <c r="N29" s="113">
        <f t="shared" si="5"/>
        <v>19</v>
      </c>
      <c r="O29" s="117">
        <f t="shared" si="6"/>
        <v>44556.871043163526</v>
      </c>
      <c r="P29" s="117">
        <f t="shared" si="7"/>
        <v>4548.3951804122989</v>
      </c>
      <c r="Q29" s="117">
        <f t="shared" si="1"/>
        <v>4548.3951804122989</v>
      </c>
      <c r="R29" s="117">
        <f t="shared" si="2"/>
        <v>4919571.7110043541</v>
      </c>
    </row>
    <row r="30" spans="1:29" x14ac:dyDescent="0.25">
      <c r="A30" s="109">
        <v>21</v>
      </c>
      <c r="B30" s="115">
        <f t="shared" si="8"/>
        <v>44556.871043163526</v>
      </c>
      <c r="C30" s="116">
        <f t="shared" si="0"/>
        <v>39934.26417591895</v>
      </c>
      <c r="D30" s="115">
        <f t="shared" si="3"/>
        <v>4622.6068672445763</v>
      </c>
      <c r="E30" s="115">
        <f t="shared" si="4"/>
        <v>4910363.7532458566</v>
      </c>
      <c r="L30" s="109">
        <f t="shared" si="9"/>
        <v>8.1250000000000003E-3</v>
      </c>
      <c r="M30" s="109">
        <f t="shared" si="10"/>
        <v>300</v>
      </c>
      <c r="N30" s="113">
        <f t="shared" si="5"/>
        <v>20</v>
      </c>
      <c r="O30" s="117">
        <f t="shared" si="6"/>
        <v>44556.871043163526</v>
      </c>
      <c r="P30" s="117">
        <f t="shared" si="7"/>
        <v>4585.350891253147</v>
      </c>
      <c r="Q30" s="117">
        <f t="shared" si="1"/>
        <v>4585.350891253147</v>
      </c>
      <c r="R30" s="117">
        <f t="shared" si="2"/>
        <v>4914986.3601131011</v>
      </c>
    </row>
    <row r="31" spans="1:29" x14ac:dyDescent="0.25">
      <c r="A31" s="109">
        <v>22</v>
      </c>
      <c r="B31" s="115">
        <f t="shared" si="8"/>
        <v>44556.871043163526</v>
      </c>
      <c r="C31" s="116">
        <f t="shared" si="0"/>
        <v>39896.705495122587</v>
      </c>
      <c r="D31" s="115">
        <f t="shared" si="3"/>
        <v>4660.165548040939</v>
      </c>
      <c r="E31" s="115">
        <f t="shared" si="4"/>
        <v>4905703.5876978161</v>
      </c>
      <c r="L31" s="109">
        <f t="shared" si="9"/>
        <v>8.1250000000000003E-3</v>
      </c>
      <c r="M31" s="109">
        <f t="shared" si="10"/>
        <v>300</v>
      </c>
      <c r="N31" s="113">
        <f t="shared" si="5"/>
        <v>21</v>
      </c>
      <c r="O31" s="117">
        <f t="shared" si="6"/>
        <v>44556.871043163526</v>
      </c>
      <c r="P31" s="117">
        <f t="shared" si="7"/>
        <v>4622.6068672445763</v>
      </c>
      <c r="Q31" s="117">
        <f t="shared" si="1"/>
        <v>4622.6068672445763</v>
      </c>
      <c r="R31" s="117">
        <f t="shared" si="2"/>
        <v>4910363.7532458566</v>
      </c>
    </row>
    <row r="32" spans="1:29" x14ac:dyDescent="0.25">
      <c r="A32" s="109">
        <v>23</v>
      </c>
      <c r="B32" s="115">
        <f t="shared" si="8"/>
        <v>44556.871043163526</v>
      </c>
      <c r="C32" s="116">
        <f t="shared" si="0"/>
        <v>39858.841650044757</v>
      </c>
      <c r="D32" s="115">
        <f t="shared" si="3"/>
        <v>4698.0293931187698</v>
      </c>
      <c r="E32" s="115">
        <f t="shared" si="4"/>
        <v>4901005.5583046973</v>
      </c>
      <c r="L32" s="109">
        <f t="shared" si="9"/>
        <v>8.1250000000000003E-3</v>
      </c>
      <c r="M32" s="109">
        <f t="shared" si="10"/>
        <v>300</v>
      </c>
      <c r="N32" s="113">
        <f t="shared" si="5"/>
        <v>22</v>
      </c>
      <c r="O32" s="117">
        <f t="shared" si="6"/>
        <v>44556.871043163526</v>
      </c>
      <c r="P32" s="117">
        <f t="shared" si="7"/>
        <v>4660.165548040939</v>
      </c>
      <c r="Q32" s="117">
        <f t="shared" si="1"/>
        <v>4660.165548040939</v>
      </c>
      <c r="R32" s="117">
        <f t="shared" si="2"/>
        <v>4905703.5876978161</v>
      </c>
    </row>
    <row r="33" spans="1:18" x14ac:dyDescent="0.25">
      <c r="A33" s="109">
        <v>24</v>
      </c>
      <c r="B33" s="115">
        <f t="shared" si="8"/>
        <v>44556.871043163526</v>
      </c>
      <c r="C33" s="116">
        <f t="shared" si="0"/>
        <v>39820.670161225666</v>
      </c>
      <c r="D33" s="115">
        <f t="shared" si="3"/>
        <v>4736.2008819378607</v>
      </c>
      <c r="E33" s="115">
        <f t="shared" si="4"/>
        <v>4896269.3574227598</v>
      </c>
      <c r="L33" s="109">
        <f t="shared" si="9"/>
        <v>8.1250000000000003E-3</v>
      </c>
      <c r="M33" s="109">
        <f t="shared" si="10"/>
        <v>300</v>
      </c>
      <c r="N33" s="113">
        <f t="shared" si="5"/>
        <v>23</v>
      </c>
      <c r="O33" s="117">
        <f t="shared" si="6"/>
        <v>44556.871043163526</v>
      </c>
      <c r="P33" s="117">
        <f t="shared" si="7"/>
        <v>4698.0293931187698</v>
      </c>
      <c r="Q33" s="117">
        <f t="shared" si="1"/>
        <v>4698.0293931187698</v>
      </c>
      <c r="R33" s="117">
        <f t="shared" si="2"/>
        <v>4901005.5583046973</v>
      </c>
    </row>
    <row r="34" spans="1:18" x14ac:dyDescent="0.25">
      <c r="A34" s="109">
        <v>25</v>
      </c>
      <c r="B34" s="115">
        <f t="shared" si="8"/>
        <v>44556.871043163526</v>
      </c>
      <c r="C34" s="116">
        <f t="shared" si="0"/>
        <v>39782.188529059924</v>
      </c>
      <c r="D34" s="115">
        <f t="shared" si="3"/>
        <v>4774.6825141036024</v>
      </c>
      <c r="E34" s="115">
        <f t="shared" si="4"/>
        <v>4891494.6749086557</v>
      </c>
      <c r="L34" s="109">
        <f t="shared" si="9"/>
        <v>8.1250000000000003E-3</v>
      </c>
      <c r="M34" s="109">
        <f t="shared" si="10"/>
        <v>300</v>
      </c>
      <c r="N34" s="113">
        <f t="shared" si="5"/>
        <v>24</v>
      </c>
      <c r="O34" s="117">
        <f t="shared" si="6"/>
        <v>44556.871043163526</v>
      </c>
      <c r="P34" s="117">
        <f t="shared" si="7"/>
        <v>4736.2008819378607</v>
      </c>
      <c r="Q34" s="117">
        <f t="shared" si="1"/>
        <v>4736.2008819378607</v>
      </c>
      <c r="R34" s="117">
        <f t="shared" si="2"/>
        <v>4896269.3574227598</v>
      </c>
    </row>
    <row r="35" spans="1:18" x14ac:dyDescent="0.25">
      <c r="A35" s="109">
        <v>26</v>
      </c>
      <c r="B35" s="115">
        <f t="shared" si="8"/>
        <v>44556.871043163526</v>
      </c>
      <c r="C35" s="116">
        <f t="shared" si="0"/>
        <v>39743.394233632825</v>
      </c>
      <c r="D35" s="115">
        <f t="shared" si="3"/>
        <v>4813.4768095307008</v>
      </c>
      <c r="E35" s="115">
        <f t="shared" si="4"/>
        <v>4886681.1980991252</v>
      </c>
      <c r="L35" s="109">
        <f t="shared" si="9"/>
        <v>8.1250000000000003E-3</v>
      </c>
      <c r="M35" s="109">
        <f t="shared" si="10"/>
        <v>300</v>
      </c>
      <c r="N35" s="113">
        <f t="shared" si="5"/>
        <v>25</v>
      </c>
      <c r="O35" s="117">
        <f t="shared" si="6"/>
        <v>44556.871043163526</v>
      </c>
      <c r="P35" s="117">
        <f t="shared" si="7"/>
        <v>4774.6825141036024</v>
      </c>
      <c r="Q35" s="117">
        <f t="shared" si="1"/>
        <v>4774.6825141036024</v>
      </c>
      <c r="R35" s="117">
        <f t="shared" si="2"/>
        <v>4891494.6749086557</v>
      </c>
    </row>
    <row r="36" spans="1:18" x14ac:dyDescent="0.25">
      <c r="A36" s="109">
        <v>27</v>
      </c>
      <c r="B36" s="115">
        <f t="shared" si="8"/>
        <v>44556.871043163526</v>
      </c>
      <c r="C36" s="116">
        <f t="shared" si="0"/>
        <v>39704.284734555396</v>
      </c>
      <c r="D36" s="115">
        <f t="shared" si="3"/>
        <v>4852.5863086081299</v>
      </c>
      <c r="E36" s="115">
        <f t="shared" si="4"/>
        <v>4881828.6117905173</v>
      </c>
      <c r="L36" s="109">
        <f t="shared" si="9"/>
        <v>8.1250000000000003E-3</v>
      </c>
      <c r="M36" s="109">
        <f t="shared" si="10"/>
        <v>300</v>
      </c>
      <c r="N36" s="113">
        <f t="shared" si="5"/>
        <v>26</v>
      </c>
      <c r="O36" s="117">
        <f t="shared" si="6"/>
        <v>44556.871043163526</v>
      </c>
      <c r="P36" s="117">
        <f t="shared" si="7"/>
        <v>4813.4768095307008</v>
      </c>
      <c r="Q36" s="117">
        <f t="shared" si="1"/>
        <v>4813.4768095307008</v>
      </c>
      <c r="R36" s="117">
        <f t="shared" si="2"/>
        <v>4886681.1980991252</v>
      </c>
    </row>
    <row r="37" spans="1:18" x14ac:dyDescent="0.25">
      <c r="A37" s="109">
        <v>28</v>
      </c>
      <c r="B37" s="115">
        <f t="shared" si="8"/>
        <v>44556.871043163526</v>
      </c>
      <c r="C37" s="116">
        <f t="shared" si="0"/>
        <v>39664.857470797957</v>
      </c>
      <c r="D37" s="115">
        <f t="shared" si="3"/>
        <v>4892.0135723655694</v>
      </c>
      <c r="E37" s="115">
        <f t="shared" si="4"/>
        <v>4876936.5982181514</v>
      </c>
      <c r="L37" s="109">
        <f t="shared" si="9"/>
        <v>8.1250000000000003E-3</v>
      </c>
      <c r="M37" s="109">
        <f t="shared" si="10"/>
        <v>300</v>
      </c>
      <c r="N37" s="113">
        <f t="shared" si="5"/>
        <v>27</v>
      </c>
      <c r="O37" s="117">
        <f t="shared" si="6"/>
        <v>44556.871043163526</v>
      </c>
      <c r="P37" s="117">
        <f t="shared" si="7"/>
        <v>4852.5863086081299</v>
      </c>
      <c r="Q37" s="117">
        <f t="shared" si="1"/>
        <v>4852.5863086081299</v>
      </c>
      <c r="R37" s="117">
        <f t="shared" si="2"/>
        <v>4881828.6117905173</v>
      </c>
    </row>
    <row r="38" spans="1:18" x14ac:dyDescent="0.25">
      <c r="A38" s="109">
        <v>29</v>
      </c>
      <c r="B38" s="115">
        <f t="shared" si="8"/>
        <v>44556.871043163526</v>
      </c>
      <c r="C38" s="116">
        <f t="shared" si="0"/>
        <v>39625.109860522483</v>
      </c>
      <c r="D38" s="115">
        <f t="shared" si="3"/>
        <v>4931.761182641043</v>
      </c>
      <c r="E38" s="115">
        <f t="shared" si="4"/>
        <v>4872004.8370355107</v>
      </c>
      <c r="L38" s="109">
        <f t="shared" si="9"/>
        <v>8.1250000000000003E-3</v>
      </c>
      <c r="M38" s="109">
        <f t="shared" si="10"/>
        <v>300</v>
      </c>
      <c r="N38" s="113">
        <f t="shared" si="5"/>
        <v>28</v>
      </c>
      <c r="O38" s="117">
        <f t="shared" si="6"/>
        <v>44556.871043163526</v>
      </c>
      <c r="P38" s="117">
        <f t="shared" si="7"/>
        <v>4892.0135723655694</v>
      </c>
      <c r="Q38" s="117">
        <f t="shared" si="1"/>
        <v>4892.0135723655694</v>
      </c>
      <c r="R38" s="117">
        <f t="shared" si="2"/>
        <v>4876936.5982181514</v>
      </c>
    </row>
    <row r="39" spans="1:18" x14ac:dyDescent="0.25">
      <c r="A39" s="109">
        <v>30</v>
      </c>
      <c r="B39" s="115">
        <f t="shared" si="8"/>
        <v>44556.871043163526</v>
      </c>
      <c r="C39" s="116">
        <f t="shared" si="0"/>
        <v>39585.039300913522</v>
      </c>
      <c r="D39" s="115">
        <f t="shared" si="3"/>
        <v>4971.831742250004</v>
      </c>
      <c r="E39" s="115">
        <f t="shared" si="4"/>
        <v>4867033.0052932603</v>
      </c>
      <c r="L39" s="109">
        <f t="shared" si="9"/>
        <v>8.1250000000000003E-3</v>
      </c>
      <c r="M39" s="109">
        <f t="shared" si="10"/>
        <v>300</v>
      </c>
      <c r="N39" s="113">
        <f t="shared" si="5"/>
        <v>29</v>
      </c>
      <c r="O39" s="117">
        <f t="shared" si="6"/>
        <v>44556.871043163526</v>
      </c>
      <c r="P39" s="117">
        <f t="shared" si="7"/>
        <v>4931.761182641043</v>
      </c>
      <c r="Q39" s="117">
        <f t="shared" si="1"/>
        <v>4931.761182641043</v>
      </c>
      <c r="R39" s="117">
        <f t="shared" si="2"/>
        <v>4872004.8370355107</v>
      </c>
    </row>
    <row r="40" spans="1:18" x14ac:dyDescent="0.25">
      <c r="A40" s="109">
        <v>31</v>
      </c>
      <c r="B40" s="115">
        <f t="shared" si="8"/>
        <v>44556.871043163526</v>
      </c>
      <c r="C40" s="116">
        <f t="shared" si="0"/>
        <v>39544.643168007744</v>
      </c>
      <c r="D40" s="115">
        <f t="shared" si="3"/>
        <v>5012.2278751557824</v>
      </c>
      <c r="E40" s="115">
        <f t="shared" si="4"/>
        <v>4862020.7774181049</v>
      </c>
      <c r="L40" s="109">
        <f t="shared" si="9"/>
        <v>8.1250000000000003E-3</v>
      </c>
      <c r="M40" s="109">
        <f t="shared" si="10"/>
        <v>300</v>
      </c>
      <c r="N40" s="113">
        <f t="shared" si="5"/>
        <v>30</v>
      </c>
      <c r="O40" s="117">
        <f t="shared" si="6"/>
        <v>44556.871043163526</v>
      </c>
      <c r="P40" s="117">
        <f t="shared" si="7"/>
        <v>4971.831742250004</v>
      </c>
      <c r="Q40" s="117">
        <f t="shared" si="1"/>
        <v>4971.831742250004</v>
      </c>
      <c r="R40" s="117">
        <f t="shared" si="2"/>
        <v>4867033.0052932603</v>
      </c>
    </row>
    <row r="41" spans="1:18" x14ac:dyDescent="0.25">
      <c r="A41" s="109">
        <v>32</v>
      </c>
      <c r="B41" s="115">
        <f t="shared" si="8"/>
        <v>44556.871043163526</v>
      </c>
      <c r="C41" s="116">
        <f t="shared" si="0"/>
        <v>39503.918816522106</v>
      </c>
      <c r="D41" s="115">
        <f t="shared" si="3"/>
        <v>5052.9522266414206</v>
      </c>
      <c r="E41" s="115">
        <f t="shared" si="4"/>
        <v>4856967.8251914633</v>
      </c>
      <c r="L41" s="109">
        <f t="shared" si="9"/>
        <v>8.1250000000000003E-3</v>
      </c>
      <c r="M41" s="109">
        <f t="shared" si="10"/>
        <v>300</v>
      </c>
      <c r="N41" s="113">
        <f t="shared" si="5"/>
        <v>31</v>
      </c>
      <c r="O41" s="117">
        <f t="shared" si="6"/>
        <v>44556.871043163526</v>
      </c>
      <c r="P41" s="117">
        <f t="shared" si="7"/>
        <v>5012.2278751557824</v>
      </c>
      <c r="Q41" s="117">
        <f t="shared" si="1"/>
        <v>5012.2278751557824</v>
      </c>
      <c r="R41" s="117">
        <f t="shared" si="2"/>
        <v>4862020.7774181049</v>
      </c>
    </row>
    <row r="42" spans="1:18" x14ac:dyDescent="0.25">
      <c r="A42" s="109">
        <v>33</v>
      </c>
      <c r="B42" s="115">
        <f t="shared" si="8"/>
        <v>44556.871043163526</v>
      </c>
      <c r="C42" s="116">
        <f t="shared" si="0"/>
        <v>39462.863579680641</v>
      </c>
      <c r="D42" s="115">
        <f t="shared" si="3"/>
        <v>5094.0074634828852</v>
      </c>
      <c r="E42" s="115">
        <f t="shared" si="4"/>
        <v>4851873.8177279802</v>
      </c>
      <c r="L42" s="109">
        <f t="shared" si="9"/>
        <v>8.1250000000000003E-3</v>
      </c>
      <c r="M42" s="109">
        <f t="shared" si="10"/>
        <v>300</v>
      </c>
      <c r="N42" s="113">
        <f t="shared" si="5"/>
        <v>32</v>
      </c>
      <c r="O42" s="117">
        <f t="shared" si="6"/>
        <v>44556.871043163526</v>
      </c>
      <c r="P42" s="117">
        <f t="shared" si="7"/>
        <v>5052.9522266414206</v>
      </c>
      <c r="Q42" s="117">
        <f t="shared" si="1"/>
        <v>5052.9522266414206</v>
      </c>
      <c r="R42" s="117">
        <f t="shared" si="2"/>
        <v>4856967.8251914633</v>
      </c>
    </row>
    <row r="43" spans="1:18" x14ac:dyDescent="0.25">
      <c r="A43" s="109">
        <v>34</v>
      </c>
      <c r="B43" s="115">
        <f t="shared" si="8"/>
        <v>44556.871043163526</v>
      </c>
      <c r="C43" s="116">
        <f t="shared" si="0"/>
        <v>39421.474769039844</v>
      </c>
      <c r="D43" s="115">
        <f t="shared" si="3"/>
        <v>5135.3962741236828</v>
      </c>
      <c r="E43" s="115">
        <f t="shared" si="4"/>
        <v>4846738.4214538569</v>
      </c>
      <c r="L43" s="109">
        <f t="shared" si="9"/>
        <v>8.1250000000000003E-3</v>
      </c>
      <c r="M43" s="109">
        <f t="shared" si="10"/>
        <v>300</v>
      </c>
      <c r="N43" s="113">
        <f t="shared" si="5"/>
        <v>33</v>
      </c>
      <c r="O43" s="117">
        <f t="shared" si="6"/>
        <v>44556.871043163526</v>
      </c>
      <c r="P43" s="117">
        <f t="shared" si="7"/>
        <v>5094.0074634828852</v>
      </c>
      <c r="Q43" s="117">
        <f t="shared" si="1"/>
        <v>5094.0074634828852</v>
      </c>
      <c r="R43" s="117">
        <f t="shared" si="2"/>
        <v>4851873.8177279802</v>
      </c>
    </row>
    <row r="44" spans="1:18" x14ac:dyDescent="0.25">
      <c r="A44" s="109">
        <v>35</v>
      </c>
      <c r="B44" s="115">
        <f t="shared" si="8"/>
        <v>44556.871043163526</v>
      </c>
      <c r="C44" s="116">
        <f t="shared" si="0"/>
        <v>39379.749674312588</v>
      </c>
      <c r="D44" s="115">
        <f t="shared" si="3"/>
        <v>5177.1213688509379</v>
      </c>
      <c r="E44" s="115">
        <f t="shared" si="4"/>
        <v>4841561.3000850063</v>
      </c>
      <c r="L44" s="109">
        <f t="shared" si="9"/>
        <v>8.1250000000000003E-3</v>
      </c>
      <c r="M44" s="109">
        <f t="shared" si="10"/>
        <v>300</v>
      </c>
      <c r="N44" s="113">
        <f t="shared" si="5"/>
        <v>34</v>
      </c>
      <c r="O44" s="117">
        <f t="shared" si="6"/>
        <v>44556.871043163526</v>
      </c>
      <c r="P44" s="117">
        <f t="shared" si="7"/>
        <v>5135.3962741236828</v>
      </c>
      <c r="Q44" s="117">
        <f t="shared" si="1"/>
        <v>5135.3962741236828</v>
      </c>
      <c r="R44" s="117">
        <f t="shared" si="2"/>
        <v>4846738.4214538569</v>
      </c>
    </row>
    <row r="45" spans="1:18" x14ac:dyDescent="0.25">
      <c r="A45" s="109">
        <v>36</v>
      </c>
      <c r="B45" s="115">
        <f t="shared" si="8"/>
        <v>44556.871043163526</v>
      </c>
      <c r="C45" s="116">
        <f t="shared" si="0"/>
        <v>39337.68556319068</v>
      </c>
      <c r="D45" s="115">
        <f t="shared" si="3"/>
        <v>5219.1854799728462</v>
      </c>
      <c r="E45" s="115">
        <f t="shared" si="4"/>
        <v>4836342.1146050338</v>
      </c>
      <c r="L45" s="109">
        <f t="shared" si="9"/>
        <v>8.1250000000000003E-3</v>
      </c>
      <c r="M45" s="109">
        <f t="shared" si="10"/>
        <v>300</v>
      </c>
      <c r="N45" s="113">
        <f t="shared" si="5"/>
        <v>35</v>
      </c>
      <c r="O45" s="117">
        <f t="shared" si="6"/>
        <v>44556.871043163526</v>
      </c>
      <c r="P45" s="117">
        <f t="shared" si="7"/>
        <v>5177.1213688509379</v>
      </c>
      <c r="Q45" s="117">
        <f t="shared" si="1"/>
        <v>5177.1213688509379</v>
      </c>
      <c r="R45" s="117">
        <f t="shared" si="2"/>
        <v>4841561.3000850063</v>
      </c>
    </row>
    <row r="46" spans="1:18" x14ac:dyDescent="0.25">
      <c r="A46" s="109">
        <v>37</v>
      </c>
      <c r="B46" s="115">
        <f t="shared" si="8"/>
        <v>44556.871043163526</v>
      </c>
      <c r="C46" s="116">
        <f t="shared" si="0"/>
        <v>39295.279681165899</v>
      </c>
      <c r="D46" s="115">
        <f t="shared" si="3"/>
        <v>5261.5913619976272</v>
      </c>
      <c r="E46" s="115">
        <f t="shared" si="4"/>
        <v>4831080.5232430361</v>
      </c>
      <c r="L46" s="109">
        <f t="shared" si="9"/>
        <v>8.1250000000000003E-3</v>
      </c>
      <c r="M46" s="109">
        <f t="shared" si="10"/>
        <v>300</v>
      </c>
      <c r="N46" s="113">
        <f t="shared" si="5"/>
        <v>36</v>
      </c>
      <c r="O46" s="117">
        <f t="shared" si="6"/>
        <v>44556.871043163526</v>
      </c>
      <c r="P46" s="117">
        <f t="shared" si="7"/>
        <v>5219.1854799728462</v>
      </c>
      <c r="Q46" s="117">
        <f t="shared" si="1"/>
        <v>5219.1854799728462</v>
      </c>
      <c r="R46" s="117">
        <f t="shared" si="2"/>
        <v>4836342.1146050338</v>
      </c>
    </row>
    <row r="47" spans="1:18" x14ac:dyDescent="0.25">
      <c r="A47" s="109">
        <v>38</v>
      </c>
      <c r="B47" s="115">
        <f t="shared" si="8"/>
        <v>44556.871043163526</v>
      </c>
      <c r="C47" s="116">
        <f t="shared" si="0"/>
        <v>39252.529251349668</v>
      </c>
      <c r="D47" s="115">
        <f t="shared" si="3"/>
        <v>5304.3417918138584</v>
      </c>
      <c r="E47" s="115">
        <f t="shared" si="4"/>
        <v>4825776.1814512219</v>
      </c>
      <c r="L47" s="109">
        <f t="shared" si="9"/>
        <v>8.1250000000000003E-3</v>
      </c>
      <c r="M47" s="109">
        <f t="shared" si="10"/>
        <v>300</v>
      </c>
      <c r="N47" s="113">
        <f t="shared" si="5"/>
        <v>37</v>
      </c>
      <c r="O47" s="117">
        <f t="shared" si="6"/>
        <v>44556.871043163526</v>
      </c>
      <c r="P47" s="117">
        <f t="shared" si="7"/>
        <v>5261.5913619976272</v>
      </c>
      <c r="Q47" s="117">
        <f t="shared" si="1"/>
        <v>5261.5913619976272</v>
      </c>
      <c r="R47" s="117">
        <f t="shared" si="2"/>
        <v>4831080.5232430361</v>
      </c>
    </row>
    <row r="48" spans="1:18" x14ac:dyDescent="0.25">
      <c r="A48" s="109">
        <v>39</v>
      </c>
      <c r="B48" s="115">
        <f t="shared" si="8"/>
        <v>44556.871043163526</v>
      </c>
      <c r="C48" s="116">
        <f t="shared" si="0"/>
        <v>39209.431474291181</v>
      </c>
      <c r="D48" s="115">
        <f t="shared" si="3"/>
        <v>5347.4395688723453</v>
      </c>
      <c r="E48" s="115">
        <f t="shared" si="4"/>
        <v>4820428.7418823494</v>
      </c>
      <c r="L48" s="109">
        <f t="shared" si="9"/>
        <v>8.1250000000000003E-3</v>
      </c>
      <c r="M48" s="109">
        <f t="shared" si="10"/>
        <v>300</v>
      </c>
      <c r="N48" s="113">
        <f t="shared" si="5"/>
        <v>38</v>
      </c>
      <c r="O48" s="117">
        <f t="shared" si="6"/>
        <v>44556.871043163526</v>
      </c>
      <c r="P48" s="117">
        <f t="shared" si="7"/>
        <v>5304.3417918138584</v>
      </c>
      <c r="Q48" s="117">
        <f t="shared" si="1"/>
        <v>5304.3417918138584</v>
      </c>
      <c r="R48" s="117">
        <f t="shared" si="2"/>
        <v>4825776.1814512219</v>
      </c>
    </row>
    <row r="49" spans="1:18" x14ac:dyDescent="0.25">
      <c r="A49" s="109">
        <v>40</v>
      </c>
      <c r="B49" s="115">
        <f t="shared" si="8"/>
        <v>44556.871043163526</v>
      </c>
      <c r="C49" s="116">
        <f t="shared" si="0"/>
        <v>39165.983527794087</v>
      </c>
      <c r="D49" s="115">
        <f t="shared" si="3"/>
        <v>5390.8875153694389</v>
      </c>
      <c r="E49" s="115">
        <f t="shared" si="4"/>
        <v>4815037.8543669796</v>
      </c>
      <c r="L49" s="109">
        <f t="shared" si="9"/>
        <v>8.1250000000000003E-3</v>
      </c>
      <c r="M49" s="109">
        <f t="shared" si="10"/>
        <v>300</v>
      </c>
      <c r="N49" s="113">
        <f t="shared" si="5"/>
        <v>39</v>
      </c>
      <c r="O49" s="117">
        <f t="shared" si="6"/>
        <v>44556.871043163526</v>
      </c>
      <c r="P49" s="117">
        <f t="shared" si="7"/>
        <v>5347.4395688723453</v>
      </c>
      <c r="Q49" s="117">
        <f t="shared" si="1"/>
        <v>5347.4395688723453</v>
      </c>
      <c r="R49" s="117">
        <f t="shared" si="2"/>
        <v>4820428.7418823494</v>
      </c>
    </row>
    <row r="50" spans="1:18" x14ac:dyDescent="0.25">
      <c r="A50" s="109">
        <v>41</v>
      </c>
      <c r="B50" s="115">
        <f t="shared" si="8"/>
        <v>44556.871043163526</v>
      </c>
      <c r="C50" s="116">
        <f t="shared" si="0"/>
        <v>39122.18256673171</v>
      </c>
      <c r="D50" s="115">
        <f t="shared" si="3"/>
        <v>5434.6884764318165</v>
      </c>
      <c r="E50" s="115">
        <f t="shared" si="4"/>
        <v>4809603.1658905474</v>
      </c>
      <c r="L50" s="109">
        <f t="shared" si="9"/>
        <v>8.1250000000000003E-3</v>
      </c>
      <c r="M50" s="109">
        <f t="shared" si="10"/>
        <v>300</v>
      </c>
      <c r="N50" s="113">
        <f t="shared" si="5"/>
        <v>40</v>
      </c>
      <c r="O50" s="117">
        <f t="shared" si="6"/>
        <v>44556.871043163526</v>
      </c>
      <c r="P50" s="117">
        <f t="shared" si="7"/>
        <v>5390.8875153694389</v>
      </c>
      <c r="Q50" s="117">
        <f t="shared" si="1"/>
        <v>5390.8875153694389</v>
      </c>
      <c r="R50" s="117">
        <f t="shared" si="2"/>
        <v>4815037.8543669796</v>
      </c>
    </row>
    <row r="51" spans="1:18" x14ac:dyDescent="0.25">
      <c r="A51" s="109">
        <v>42</v>
      </c>
      <c r="B51" s="115">
        <f t="shared" si="8"/>
        <v>44556.871043163526</v>
      </c>
      <c r="C51" s="116">
        <f t="shared" si="0"/>
        <v>39078.025722860701</v>
      </c>
      <c r="D51" s="115">
        <f t="shared" si="3"/>
        <v>5478.8453203028257</v>
      </c>
      <c r="E51" s="115">
        <f t="shared" si="4"/>
        <v>4804124.3205702445</v>
      </c>
      <c r="L51" s="109">
        <f t="shared" si="9"/>
        <v>8.1250000000000003E-3</v>
      </c>
      <c r="M51" s="109">
        <f t="shared" si="10"/>
        <v>300</v>
      </c>
      <c r="N51" s="113">
        <f t="shared" si="5"/>
        <v>41</v>
      </c>
      <c r="O51" s="117">
        <f t="shared" si="6"/>
        <v>44556.871043163526</v>
      </c>
      <c r="P51" s="117">
        <f t="shared" si="7"/>
        <v>5434.6884764318165</v>
      </c>
      <c r="Q51" s="117">
        <f t="shared" si="1"/>
        <v>5434.6884764318165</v>
      </c>
      <c r="R51" s="117">
        <f t="shared" si="2"/>
        <v>4809603.1658905474</v>
      </c>
    </row>
    <row r="52" spans="1:18" x14ac:dyDescent="0.25">
      <c r="A52" s="109">
        <v>43</v>
      </c>
      <c r="B52" s="115">
        <f t="shared" si="8"/>
        <v>44556.871043163526</v>
      </c>
      <c r="C52" s="116">
        <f t="shared" si="0"/>
        <v>39033.510104633235</v>
      </c>
      <c r="D52" s="115">
        <f t="shared" si="3"/>
        <v>5523.3609385302916</v>
      </c>
      <c r="E52" s="115">
        <f t="shared" si="4"/>
        <v>4798600.959631714</v>
      </c>
      <c r="L52" s="109">
        <f t="shared" si="9"/>
        <v>8.1250000000000003E-3</v>
      </c>
      <c r="M52" s="109">
        <f t="shared" si="10"/>
        <v>300</v>
      </c>
      <c r="N52" s="113">
        <f t="shared" si="5"/>
        <v>42</v>
      </c>
      <c r="O52" s="117">
        <f t="shared" si="6"/>
        <v>44556.871043163526</v>
      </c>
      <c r="P52" s="117">
        <f t="shared" si="7"/>
        <v>5478.8453203028257</v>
      </c>
      <c r="Q52" s="117">
        <f t="shared" si="1"/>
        <v>5478.8453203028257</v>
      </c>
      <c r="R52" s="117">
        <f t="shared" si="2"/>
        <v>4804124.3205702445</v>
      </c>
    </row>
    <row r="53" spans="1:18" x14ac:dyDescent="0.25">
      <c r="A53" s="109">
        <v>44</v>
      </c>
      <c r="B53" s="115">
        <f t="shared" si="8"/>
        <v>44556.871043163526</v>
      </c>
      <c r="C53" s="116">
        <f t="shared" si="0"/>
        <v>38988.632797007675</v>
      </c>
      <c r="D53" s="115">
        <f t="shared" si="3"/>
        <v>5568.2382461558518</v>
      </c>
      <c r="E53" s="115">
        <f t="shared" si="4"/>
        <v>4793032.7213855581</v>
      </c>
      <c r="L53" s="109">
        <f t="shared" si="9"/>
        <v>8.1250000000000003E-3</v>
      </c>
      <c r="M53" s="109">
        <f t="shared" si="10"/>
        <v>300</v>
      </c>
      <c r="N53" s="113">
        <f t="shared" si="5"/>
        <v>43</v>
      </c>
      <c r="O53" s="117">
        <f t="shared" si="6"/>
        <v>44556.871043163526</v>
      </c>
      <c r="P53" s="117">
        <f t="shared" si="7"/>
        <v>5523.3609385302916</v>
      </c>
      <c r="Q53" s="117">
        <f t="shared" si="1"/>
        <v>5523.3609385302916</v>
      </c>
      <c r="R53" s="117">
        <f t="shared" si="2"/>
        <v>4798600.959631714</v>
      </c>
    </row>
    <row r="54" spans="1:18" x14ac:dyDescent="0.25">
      <c r="A54" s="109">
        <v>45</v>
      </c>
      <c r="B54" s="115">
        <f t="shared" si="8"/>
        <v>44556.871043163526</v>
      </c>
      <c r="C54" s="116">
        <f t="shared" si="0"/>
        <v>38943.390861257663</v>
      </c>
      <c r="D54" s="115">
        <f t="shared" si="3"/>
        <v>5613.480181905863</v>
      </c>
      <c r="E54" s="115">
        <f t="shared" si="4"/>
        <v>4787419.2412036527</v>
      </c>
      <c r="L54" s="109">
        <f t="shared" si="9"/>
        <v>8.1250000000000003E-3</v>
      </c>
      <c r="M54" s="109">
        <f t="shared" si="10"/>
        <v>300</v>
      </c>
      <c r="N54" s="113">
        <f t="shared" si="5"/>
        <v>44</v>
      </c>
      <c r="O54" s="117">
        <f t="shared" si="6"/>
        <v>44556.871043163526</v>
      </c>
      <c r="P54" s="117">
        <f t="shared" si="7"/>
        <v>5568.2382461558518</v>
      </c>
      <c r="Q54" s="117">
        <f t="shared" si="1"/>
        <v>5568.2382461558518</v>
      </c>
      <c r="R54" s="117">
        <f t="shared" si="2"/>
        <v>4793032.7213855581</v>
      </c>
    </row>
    <row r="55" spans="1:18" x14ac:dyDescent="0.25">
      <c r="A55" s="109">
        <v>46</v>
      </c>
      <c r="B55" s="115">
        <f t="shared" si="8"/>
        <v>44556.871043163526</v>
      </c>
      <c r="C55" s="116">
        <f t="shared" si="0"/>
        <v>38897.781334779676</v>
      </c>
      <c r="D55" s="115">
        <f t="shared" si="3"/>
        <v>5659.0897083838499</v>
      </c>
      <c r="E55" s="115">
        <f t="shared" si="4"/>
        <v>4781760.1514952686</v>
      </c>
      <c r="L55" s="109">
        <f t="shared" si="9"/>
        <v>8.1250000000000003E-3</v>
      </c>
      <c r="M55" s="109">
        <f t="shared" si="10"/>
        <v>300</v>
      </c>
      <c r="N55" s="113">
        <f t="shared" si="5"/>
        <v>45</v>
      </c>
      <c r="O55" s="117">
        <f t="shared" si="6"/>
        <v>44556.871043163526</v>
      </c>
      <c r="P55" s="117">
        <f t="shared" si="7"/>
        <v>5613.480181905863</v>
      </c>
      <c r="Q55" s="117">
        <f t="shared" si="1"/>
        <v>5613.480181905863</v>
      </c>
      <c r="R55" s="117">
        <f t="shared" si="2"/>
        <v>4787419.2412036527</v>
      </c>
    </row>
    <row r="56" spans="1:18" x14ac:dyDescent="0.25">
      <c r="A56" s="109">
        <v>47</v>
      </c>
      <c r="B56" s="115">
        <f t="shared" si="8"/>
        <v>44556.871043163526</v>
      </c>
      <c r="C56" s="116">
        <f t="shared" si="0"/>
        <v>38851.801230899058</v>
      </c>
      <c r="D56" s="115">
        <f t="shared" si="3"/>
        <v>5705.0698122644681</v>
      </c>
      <c r="E56" s="115">
        <f t="shared" si="4"/>
        <v>4776055.0816830043</v>
      </c>
      <c r="L56" s="109">
        <f t="shared" si="9"/>
        <v>8.1250000000000003E-3</v>
      </c>
      <c r="M56" s="109">
        <f t="shared" si="10"/>
        <v>300</v>
      </c>
      <c r="N56" s="113">
        <f t="shared" si="5"/>
        <v>46</v>
      </c>
      <c r="O56" s="117">
        <f t="shared" si="6"/>
        <v>44556.871043163526</v>
      </c>
      <c r="P56" s="117">
        <f t="shared" si="7"/>
        <v>5659.0897083838499</v>
      </c>
      <c r="Q56" s="117">
        <f t="shared" si="1"/>
        <v>5659.0897083838499</v>
      </c>
      <c r="R56" s="117">
        <f t="shared" si="2"/>
        <v>4781760.1514952686</v>
      </c>
    </row>
    <row r="57" spans="1:18" x14ac:dyDescent="0.25">
      <c r="A57" s="109">
        <v>48</v>
      </c>
      <c r="B57" s="115">
        <f t="shared" si="8"/>
        <v>44556.871043163526</v>
      </c>
      <c r="C57" s="116">
        <f t="shared" si="0"/>
        <v>38805.447538674409</v>
      </c>
      <c r="D57" s="115">
        <f t="shared" si="3"/>
        <v>5751.4235044891175</v>
      </c>
      <c r="E57" s="115">
        <f t="shared" si="4"/>
        <v>4770303.6581785148</v>
      </c>
      <c r="L57" s="109">
        <f t="shared" si="9"/>
        <v>8.1250000000000003E-3</v>
      </c>
      <c r="M57" s="109">
        <f t="shared" si="10"/>
        <v>300</v>
      </c>
      <c r="N57" s="113">
        <f t="shared" si="5"/>
        <v>47</v>
      </c>
      <c r="O57" s="117">
        <f t="shared" si="6"/>
        <v>44556.871043163526</v>
      </c>
      <c r="P57" s="117">
        <f t="shared" si="7"/>
        <v>5705.0698122644681</v>
      </c>
      <c r="Q57" s="117">
        <f t="shared" si="1"/>
        <v>5705.0698122644681</v>
      </c>
      <c r="R57" s="117">
        <f t="shared" si="2"/>
        <v>4776055.0816830043</v>
      </c>
    </row>
    <row r="58" spans="1:18" x14ac:dyDescent="0.25">
      <c r="A58" s="109">
        <v>49</v>
      </c>
      <c r="B58" s="115">
        <f t="shared" si="8"/>
        <v>44556.871043163526</v>
      </c>
      <c r="C58" s="116">
        <f t="shared" si="0"/>
        <v>38758.717222700434</v>
      </c>
      <c r="D58" s="115">
        <f t="shared" si="3"/>
        <v>5798.1538204630924</v>
      </c>
      <c r="E58" s="115">
        <f t="shared" si="4"/>
        <v>4764505.5043580513</v>
      </c>
      <c r="L58" s="109">
        <f t="shared" si="9"/>
        <v>8.1250000000000003E-3</v>
      </c>
      <c r="M58" s="109">
        <f t="shared" si="10"/>
        <v>300</v>
      </c>
      <c r="N58" s="113">
        <f t="shared" si="5"/>
        <v>48</v>
      </c>
      <c r="O58" s="117">
        <f t="shared" si="6"/>
        <v>44556.871043163526</v>
      </c>
      <c r="P58" s="117">
        <f t="shared" si="7"/>
        <v>5751.4235044891175</v>
      </c>
      <c r="Q58" s="117">
        <f t="shared" si="1"/>
        <v>5751.4235044891175</v>
      </c>
      <c r="R58" s="117">
        <f t="shared" si="2"/>
        <v>4770303.6581785148</v>
      </c>
    </row>
    <row r="59" spans="1:18" x14ac:dyDescent="0.25">
      <c r="A59" s="109">
        <v>50</v>
      </c>
      <c r="B59" s="115">
        <f t="shared" si="8"/>
        <v>44556.871043163526</v>
      </c>
      <c r="C59" s="116">
        <f t="shared" si="0"/>
        <v>38711.607222909166</v>
      </c>
      <c r="D59" s="115">
        <f t="shared" si="3"/>
        <v>5845.2638202543603</v>
      </c>
      <c r="E59" s="115">
        <f t="shared" si="4"/>
        <v>4758660.2405377971</v>
      </c>
      <c r="L59" s="109">
        <f t="shared" si="9"/>
        <v>8.1250000000000003E-3</v>
      </c>
      <c r="M59" s="109">
        <f t="shared" si="10"/>
        <v>300</v>
      </c>
      <c r="N59" s="113">
        <f t="shared" si="5"/>
        <v>49</v>
      </c>
      <c r="O59" s="117">
        <f t="shared" si="6"/>
        <v>44556.871043163526</v>
      </c>
      <c r="P59" s="117">
        <f t="shared" si="7"/>
        <v>5798.1538204630924</v>
      </c>
      <c r="Q59" s="117">
        <f t="shared" si="1"/>
        <v>5798.1538204630924</v>
      </c>
      <c r="R59" s="117">
        <f t="shared" si="2"/>
        <v>4764505.5043580513</v>
      </c>
    </row>
    <row r="60" spans="1:18" x14ac:dyDescent="0.25">
      <c r="A60" s="109">
        <v>51</v>
      </c>
      <c r="B60" s="115">
        <f t="shared" si="8"/>
        <v>44556.871043163526</v>
      </c>
      <c r="C60" s="116">
        <f t="shared" si="0"/>
        <v>38664.114454369606</v>
      </c>
      <c r="D60" s="115">
        <f t="shared" si="3"/>
        <v>5892.7565887939199</v>
      </c>
      <c r="E60" s="115">
        <f t="shared" si="4"/>
        <v>4752767.4839490028</v>
      </c>
      <c r="L60" s="109">
        <f t="shared" si="9"/>
        <v>8.1250000000000003E-3</v>
      </c>
      <c r="M60" s="109">
        <f t="shared" si="10"/>
        <v>300</v>
      </c>
      <c r="N60" s="113">
        <f t="shared" si="5"/>
        <v>50</v>
      </c>
      <c r="O60" s="117">
        <f t="shared" si="6"/>
        <v>44556.871043163526</v>
      </c>
      <c r="P60" s="117">
        <f t="shared" si="7"/>
        <v>5845.2638202543603</v>
      </c>
      <c r="Q60" s="117">
        <f t="shared" si="1"/>
        <v>5845.2638202543603</v>
      </c>
      <c r="R60" s="117">
        <f t="shared" si="2"/>
        <v>4758660.2405377971</v>
      </c>
    </row>
    <row r="61" spans="1:18" x14ac:dyDescent="0.25">
      <c r="A61" s="109">
        <v>52</v>
      </c>
      <c r="B61" s="115">
        <f t="shared" si="8"/>
        <v>44556.871043163526</v>
      </c>
      <c r="C61" s="116">
        <f t="shared" si="0"/>
        <v>38616.23580708565</v>
      </c>
      <c r="D61" s="115">
        <f t="shared" si="3"/>
        <v>5940.6352360778765</v>
      </c>
      <c r="E61" s="115">
        <f t="shared" si="4"/>
        <v>4746826.8487129249</v>
      </c>
      <c r="L61" s="109">
        <f t="shared" si="9"/>
        <v>8.1250000000000003E-3</v>
      </c>
      <c r="M61" s="109">
        <f t="shared" si="10"/>
        <v>300</v>
      </c>
      <c r="N61" s="113">
        <f t="shared" si="5"/>
        <v>51</v>
      </c>
      <c r="O61" s="117">
        <f t="shared" si="6"/>
        <v>44556.871043163526</v>
      </c>
      <c r="P61" s="117">
        <f t="shared" si="7"/>
        <v>5892.7565887939199</v>
      </c>
      <c r="Q61" s="117">
        <f t="shared" si="1"/>
        <v>5892.7565887939199</v>
      </c>
      <c r="R61" s="117">
        <f t="shared" si="2"/>
        <v>4752767.4839490028</v>
      </c>
    </row>
    <row r="62" spans="1:18" x14ac:dyDescent="0.25">
      <c r="A62" s="109">
        <v>53</v>
      </c>
      <c r="B62" s="115">
        <f t="shared" si="8"/>
        <v>44556.871043163526</v>
      </c>
      <c r="C62" s="116">
        <f t="shared" si="0"/>
        <v>38567.968145792518</v>
      </c>
      <c r="D62" s="115">
        <f t="shared" si="3"/>
        <v>5988.9028973710083</v>
      </c>
      <c r="E62" s="115">
        <f t="shared" si="4"/>
        <v>4740837.9458155539</v>
      </c>
      <c r="L62" s="109">
        <f t="shared" si="9"/>
        <v>8.1250000000000003E-3</v>
      </c>
      <c r="M62" s="109">
        <f t="shared" si="10"/>
        <v>300</v>
      </c>
      <c r="N62" s="113">
        <f t="shared" si="5"/>
        <v>52</v>
      </c>
      <c r="O62" s="117">
        <f t="shared" si="6"/>
        <v>44556.871043163526</v>
      </c>
      <c r="P62" s="117">
        <f t="shared" si="7"/>
        <v>5940.6352360778765</v>
      </c>
      <c r="Q62" s="117">
        <f t="shared" si="1"/>
        <v>5940.6352360778765</v>
      </c>
      <c r="R62" s="117">
        <f t="shared" si="2"/>
        <v>4746826.8487129249</v>
      </c>
    </row>
    <row r="63" spans="1:18" x14ac:dyDescent="0.25">
      <c r="A63" s="109">
        <v>54</v>
      </c>
      <c r="B63" s="115">
        <f t="shared" si="8"/>
        <v>44556.871043163526</v>
      </c>
      <c r="C63" s="116">
        <f t="shared" si="0"/>
        <v>38519.308309751374</v>
      </c>
      <c r="D63" s="115">
        <f t="shared" si="3"/>
        <v>6037.5627334121527</v>
      </c>
      <c r="E63" s="115">
        <f t="shared" si="4"/>
        <v>4734800.3830821421</v>
      </c>
      <c r="L63" s="109">
        <f t="shared" si="9"/>
        <v>8.1250000000000003E-3</v>
      </c>
      <c r="M63" s="109">
        <f t="shared" si="10"/>
        <v>300</v>
      </c>
      <c r="N63" s="113">
        <f t="shared" si="5"/>
        <v>53</v>
      </c>
      <c r="O63" s="117">
        <f t="shared" si="6"/>
        <v>44556.871043163526</v>
      </c>
      <c r="P63" s="117">
        <f t="shared" si="7"/>
        <v>5988.9028973710083</v>
      </c>
      <c r="Q63" s="117">
        <f t="shared" si="1"/>
        <v>5988.9028973710083</v>
      </c>
      <c r="R63" s="117">
        <f t="shared" si="2"/>
        <v>4740837.9458155539</v>
      </c>
    </row>
    <row r="64" spans="1:18" x14ac:dyDescent="0.25">
      <c r="A64" s="109">
        <v>55</v>
      </c>
      <c r="B64" s="115">
        <f t="shared" si="8"/>
        <v>44556.871043163526</v>
      </c>
      <c r="C64" s="116">
        <f t="shared" si="0"/>
        <v>38470.253112542407</v>
      </c>
      <c r="D64" s="115">
        <f t="shared" si="3"/>
        <v>6086.6179306211197</v>
      </c>
      <c r="E64" s="115">
        <f t="shared" si="4"/>
        <v>4728713.7651515212</v>
      </c>
      <c r="L64" s="109">
        <f t="shared" si="9"/>
        <v>8.1250000000000003E-3</v>
      </c>
      <c r="M64" s="109">
        <f t="shared" si="10"/>
        <v>300</v>
      </c>
      <c r="N64" s="113">
        <f t="shared" si="5"/>
        <v>54</v>
      </c>
      <c r="O64" s="117">
        <f t="shared" si="6"/>
        <v>44556.871043163526</v>
      </c>
      <c r="P64" s="117">
        <f t="shared" si="7"/>
        <v>6037.5627334121527</v>
      </c>
      <c r="Q64" s="117">
        <f t="shared" si="1"/>
        <v>6037.5627334121527</v>
      </c>
      <c r="R64" s="117">
        <f t="shared" si="2"/>
        <v>4734800.3830821421</v>
      </c>
    </row>
    <row r="65" spans="1:18" x14ac:dyDescent="0.25">
      <c r="A65" s="109">
        <v>56</v>
      </c>
      <c r="B65" s="115">
        <f t="shared" si="8"/>
        <v>44556.871043163526</v>
      </c>
      <c r="C65" s="116">
        <f t="shared" si="0"/>
        <v>38420.799341856109</v>
      </c>
      <c r="D65" s="115">
        <f t="shared" si="3"/>
        <v>6136.0717013074172</v>
      </c>
      <c r="E65" s="115">
        <f t="shared" si="4"/>
        <v>4722577.6934502134</v>
      </c>
      <c r="L65" s="109">
        <f t="shared" si="9"/>
        <v>8.1250000000000003E-3</v>
      </c>
      <c r="M65" s="109">
        <f t="shared" si="10"/>
        <v>300</v>
      </c>
      <c r="N65" s="113">
        <f t="shared" si="5"/>
        <v>55</v>
      </c>
      <c r="O65" s="117">
        <f t="shared" si="6"/>
        <v>44556.871043163526</v>
      </c>
      <c r="P65" s="117">
        <f t="shared" si="7"/>
        <v>6086.6179306211197</v>
      </c>
      <c r="Q65" s="117">
        <f t="shared" si="1"/>
        <v>6086.6179306211197</v>
      </c>
      <c r="R65" s="117">
        <f t="shared" si="2"/>
        <v>4728713.7651515212</v>
      </c>
    </row>
    <row r="66" spans="1:18" x14ac:dyDescent="0.25">
      <c r="A66" s="109">
        <v>57</v>
      </c>
      <c r="B66" s="115">
        <f t="shared" si="8"/>
        <v>44556.871043163526</v>
      </c>
      <c r="C66" s="116">
        <f t="shared" si="0"/>
        <v>38370.943759282985</v>
      </c>
      <c r="D66" s="115">
        <f t="shared" si="3"/>
        <v>6185.9272838805409</v>
      </c>
      <c r="E66" s="115">
        <f t="shared" si="4"/>
        <v>4716391.7661663331</v>
      </c>
      <c r="L66" s="109">
        <f t="shared" si="9"/>
        <v>8.1250000000000003E-3</v>
      </c>
      <c r="M66" s="109">
        <f t="shared" si="10"/>
        <v>300</v>
      </c>
      <c r="N66" s="113">
        <f t="shared" si="5"/>
        <v>56</v>
      </c>
      <c r="O66" s="117">
        <f t="shared" si="6"/>
        <v>44556.871043163526</v>
      </c>
      <c r="P66" s="117">
        <f t="shared" si="7"/>
        <v>6136.0717013074172</v>
      </c>
      <c r="Q66" s="117">
        <f t="shared" si="1"/>
        <v>6136.0717013074172</v>
      </c>
      <c r="R66" s="117">
        <f t="shared" si="2"/>
        <v>4722577.6934502134</v>
      </c>
    </row>
    <row r="67" spans="1:18" x14ac:dyDescent="0.25">
      <c r="A67" s="109">
        <v>58</v>
      </c>
      <c r="B67" s="115">
        <f t="shared" si="8"/>
        <v>44556.871043163526</v>
      </c>
      <c r="C67" s="116">
        <f t="shared" si="0"/>
        <v>38320.683100101458</v>
      </c>
      <c r="D67" s="115">
        <f t="shared" si="3"/>
        <v>6236.1879430620684</v>
      </c>
      <c r="E67" s="115">
        <f t="shared" si="4"/>
        <v>4710155.5782232713</v>
      </c>
      <c r="L67" s="109">
        <f t="shared" si="9"/>
        <v>8.1250000000000003E-3</v>
      </c>
      <c r="M67" s="109">
        <f t="shared" si="10"/>
        <v>300</v>
      </c>
      <c r="N67" s="113">
        <f t="shared" si="5"/>
        <v>57</v>
      </c>
      <c r="O67" s="117">
        <f t="shared" si="6"/>
        <v>44556.871043163526</v>
      </c>
      <c r="P67" s="117">
        <f t="shared" si="7"/>
        <v>6185.9272838805409</v>
      </c>
      <c r="Q67" s="117">
        <f t="shared" si="1"/>
        <v>6185.9272838805409</v>
      </c>
      <c r="R67" s="117">
        <f t="shared" si="2"/>
        <v>4716391.7661663331</v>
      </c>
    </row>
    <row r="68" spans="1:18" x14ac:dyDescent="0.25">
      <c r="A68" s="109">
        <v>59</v>
      </c>
      <c r="B68" s="115">
        <f t="shared" si="8"/>
        <v>44556.871043163526</v>
      </c>
      <c r="C68" s="116">
        <f t="shared" si="0"/>
        <v>38270.014073064078</v>
      </c>
      <c r="D68" s="115">
        <f t="shared" si="3"/>
        <v>6286.8569700994485</v>
      </c>
      <c r="E68" s="115">
        <f t="shared" si="4"/>
        <v>4703868.7212531716</v>
      </c>
      <c r="L68" s="109">
        <f t="shared" si="9"/>
        <v>8.1250000000000003E-3</v>
      </c>
      <c r="M68" s="109">
        <f t="shared" si="10"/>
        <v>300</v>
      </c>
      <c r="N68" s="113">
        <f t="shared" si="5"/>
        <v>58</v>
      </c>
      <c r="O68" s="117">
        <f t="shared" si="6"/>
        <v>44556.871043163526</v>
      </c>
      <c r="P68" s="117">
        <f t="shared" si="7"/>
        <v>6236.1879430620684</v>
      </c>
      <c r="Q68" s="117">
        <f t="shared" si="1"/>
        <v>6236.1879430620684</v>
      </c>
      <c r="R68" s="117">
        <f t="shared" si="2"/>
        <v>4710155.5782232713</v>
      </c>
    </row>
    <row r="69" spans="1:18" x14ac:dyDescent="0.25">
      <c r="A69" s="109">
        <v>60</v>
      </c>
      <c r="B69" s="115">
        <f t="shared" si="8"/>
        <v>44556.871043163526</v>
      </c>
      <c r="C69" s="116">
        <f t="shared" si="0"/>
        <v>38218.933360182018</v>
      </c>
      <c r="D69" s="115">
        <f t="shared" si="3"/>
        <v>6337.9376829815083</v>
      </c>
      <c r="E69" s="115">
        <f t="shared" si="4"/>
        <v>4697530.78357019</v>
      </c>
      <c r="L69" s="109">
        <f t="shared" si="9"/>
        <v>8.1250000000000003E-3</v>
      </c>
      <c r="M69" s="109">
        <f t="shared" si="10"/>
        <v>300</v>
      </c>
      <c r="N69" s="113">
        <f t="shared" si="5"/>
        <v>59</v>
      </c>
      <c r="O69" s="117">
        <f t="shared" si="6"/>
        <v>44556.871043163526</v>
      </c>
      <c r="P69" s="117">
        <f t="shared" si="7"/>
        <v>6286.8569700994485</v>
      </c>
      <c r="Q69" s="117">
        <f t="shared" si="1"/>
        <v>6286.8569700994485</v>
      </c>
      <c r="R69" s="117">
        <f t="shared" si="2"/>
        <v>4703868.7212531716</v>
      </c>
    </row>
    <row r="70" spans="1:18" x14ac:dyDescent="0.25">
      <c r="A70" s="109">
        <v>61</v>
      </c>
      <c r="B70" s="115">
        <f t="shared" si="8"/>
        <v>44556.871043163526</v>
      </c>
      <c r="C70" s="116">
        <f t="shared" si="0"/>
        <v>38167.437616507792</v>
      </c>
      <c r="D70" s="115">
        <f t="shared" si="3"/>
        <v>6389.4334266557344</v>
      </c>
      <c r="E70" s="115">
        <f t="shared" si="4"/>
        <v>4691141.3501435341</v>
      </c>
      <c r="L70" s="109">
        <f t="shared" si="9"/>
        <v>8.1250000000000003E-3</v>
      </c>
      <c r="M70" s="109">
        <f t="shared" si="10"/>
        <v>300</v>
      </c>
      <c r="N70" s="113">
        <f t="shared" si="5"/>
        <v>60</v>
      </c>
      <c r="O70" s="117">
        <f t="shared" si="6"/>
        <v>44556.871043163526</v>
      </c>
      <c r="P70" s="117">
        <f t="shared" si="7"/>
        <v>6337.9376829815083</v>
      </c>
      <c r="Q70" s="117">
        <f t="shared" si="1"/>
        <v>6337.9376829815083</v>
      </c>
      <c r="R70" s="117">
        <f t="shared" si="2"/>
        <v>4697530.78357019</v>
      </c>
    </row>
    <row r="71" spans="1:18" x14ac:dyDescent="0.25">
      <c r="A71" s="109">
        <v>62</v>
      </c>
      <c r="B71" s="115">
        <f t="shared" si="8"/>
        <v>44556.871043163526</v>
      </c>
      <c r="C71" s="116">
        <f t="shared" si="0"/>
        <v>38115.523469916217</v>
      </c>
      <c r="D71" s="115">
        <f t="shared" si="3"/>
        <v>6441.3475732473089</v>
      </c>
      <c r="E71" s="115">
        <f t="shared" si="4"/>
        <v>4684700.0025702864</v>
      </c>
      <c r="L71" s="109">
        <f t="shared" si="9"/>
        <v>8.1250000000000003E-3</v>
      </c>
      <c r="M71" s="109">
        <f t="shared" si="10"/>
        <v>300</v>
      </c>
      <c r="N71" s="113">
        <f t="shared" si="5"/>
        <v>61</v>
      </c>
      <c r="O71" s="117">
        <f t="shared" si="6"/>
        <v>44556.871043163526</v>
      </c>
      <c r="P71" s="117">
        <f t="shared" si="7"/>
        <v>6389.4334266557344</v>
      </c>
      <c r="Q71" s="117">
        <f t="shared" si="1"/>
        <v>6389.4334266557344</v>
      </c>
      <c r="R71" s="117">
        <f t="shared" si="2"/>
        <v>4691141.3501435341</v>
      </c>
    </row>
    <row r="72" spans="1:18" x14ac:dyDescent="0.25">
      <c r="A72" s="109">
        <v>63</v>
      </c>
      <c r="B72" s="115">
        <f t="shared" si="8"/>
        <v>44556.871043163526</v>
      </c>
      <c r="C72" s="116">
        <f t="shared" si="0"/>
        <v>38063.187520883577</v>
      </c>
      <c r="D72" s="115">
        <f t="shared" si="3"/>
        <v>6493.6835222799491</v>
      </c>
      <c r="E72" s="115">
        <f t="shared" si="4"/>
        <v>4678206.3190480061</v>
      </c>
      <c r="L72" s="109">
        <f t="shared" si="9"/>
        <v>8.1250000000000003E-3</v>
      </c>
      <c r="M72" s="109">
        <f t="shared" si="10"/>
        <v>300</v>
      </c>
      <c r="N72" s="113">
        <f t="shared" si="5"/>
        <v>62</v>
      </c>
      <c r="O72" s="117">
        <f t="shared" si="6"/>
        <v>44556.871043163526</v>
      </c>
      <c r="P72" s="117">
        <f t="shared" si="7"/>
        <v>6441.3475732473089</v>
      </c>
      <c r="Q72" s="117">
        <f t="shared" si="1"/>
        <v>6441.3475732473089</v>
      </c>
      <c r="R72" s="117">
        <f t="shared" si="2"/>
        <v>4684700.0025702864</v>
      </c>
    </row>
    <row r="73" spans="1:18" x14ac:dyDescent="0.25">
      <c r="A73" s="109">
        <v>64</v>
      </c>
      <c r="B73" s="115">
        <f t="shared" si="8"/>
        <v>44556.871043163526</v>
      </c>
      <c r="C73" s="116">
        <f t="shared" si="0"/>
        <v>38010.426342265047</v>
      </c>
      <c r="D73" s="115">
        <f t="shared" si="3"/>
        <v>6546.4447008984789</v>
      </c>
      <c r="E73" s="115">
        <f t="shared" si="4"/>
        <v>4671659.8743471075</v>
      </c>
      <c r="L73" s="109">
        <f t="shared" si="9"/>
        <v>8.1250000000000003E-3</v>
      </c>
      <c r="M73" s="109">
        <f t="shared" si="10"/>
        <v>300</v>
      </c>
      <c r="N73" s="113">
        <f t="shared" si="5"/>
        <v>63</v>
      </c>
      <c r="O73" s="117">
        <f t="shared" si="6"/>
        <v>44556.871043163526</v>
      </c>
      <c r="P73" s="117">
        <f t="shared" si="7"/>
        <v>6493.6835222799491</v>
      </c>
      <c r="Q73" s="117">
        <f t="shared" si="1"/>
        <v>6493.6835222799491</v>
      </c>
      <c r="R73" s="117">
        <f t="shared" si="2"/>
        <v>4678206.3190480061</v>
      </c>
    </row>
    <row r="74" spans="1:18" x14ac:dyDescent="0.25">
      <c r="A74" s="109">
        <v>65</v>
      </c>
      <c r="B74" s="115">
        <f t="shared" si="8"/>
        <v>44556.871043163526</v>
      </c>
      <c r="C74" s="116">
        <f t="shared" ref="C74:C137" si="11">E73*L74</f>
        <v>37957.236479070249</v>
      </c>
      <c r="D74" s="115">
        <f t="shared" si="3"/>
        <v>6599.6345640932777</v>
      </c>
      <c r="E74" s="115">
        <f t="shared" si="4"/>
        <v>4665060.2397830142</v>
      </c>
      <c r="L74" s="109">
        <f t="shared" si="9"/>
        <v>8.1250000000000003E-3</v>
      </c>
      <c r="M74" s="109">
        <f t="shared" si="10"/>
        <v>300</v>
      </c>
      <c r="N74" s="113">
        <f t="shared" si="5"/>
        <v>64</v>
      </c>
      <c r="O74" s="117">
        <f t="shared" si="6"/>
        <v>44556.871043163526</v>
      </c>
      <c r="P74" s="117">
        <f t="shared" si="7"/>
        <v>6546.4447008984789</v>
      </c>
      <c r="Q74" s="117">
        <f t="shared" ref="Q74:Q137" si="12">IF(A73&gt;M74,"",D73)</f>
        <v>6546.4447008984789</v>
      </c>
      <c r="R74" s="117">
        <f t="shared" ref="R74:R137" si="13">IF(A73&gt;M74,"",E73)</f>
        <v>4671659.8743471075</v>
      </c>
    </row>
    <row r="75" spans="1:18" x14ac:dyDescent="0.25">
      <c r="A75" s="109">
        <v>66</v>
      </c>
      <c r="B75" s="115">
        <f t="shared" si="8"/>
        <v>44556.871043163526</v>
      </c>
      <c r="C75" s="116">
        <f t="shared" si="11"/>
        <v>37903.614448236993</v>
      </c>
      <c r="D75" s="115">
        <f t="shared" ref="D75:D138" si="14">B75-C75</f>
        <v>6653.2565949265336</v>
      </c>
      <c r="E75" s="115">
        <f t="shared" ref="E75:E138" si="15">E74-D75</f>
        <v>4658406.9831880881</v>
      </c>
      <c r="L75" s="109">
        <f t="shared" si="9"/>
        <v>8.1250000000000003E-3</v>
      </c>
      <c r="M75" s="109">
        <f t="shared" si="10"/>
        <v>300</v>
      </c>
      <c r="N75" s="113">
        <f t="shared" ref="N75:N138" si="16">IF(A74&gt;M75,"",A74)</f>
        <v>65</v>
      </c>
      <c r="O75" s="117">
        <f t="shared" ref="O75:O138" si="17">IF(A74&gt;M75,"",B74)</f>
        <v>44556.871043163526</v>
      </c>
      <c r="P75" s="117">
        <f t="shared" ref="P75:P138" si="18">IF(A74&gt;M75,"",D74)</f>
        <v>6599.6345640932777</v>
      </c>
      <c r="Q75" s="117">
        <f t="shared" si="12"/>
        <v>6599.6345640932777</v>
      </c>
      <c r="R75" s="117">
        <f t="shared" si="13"/>
        <v>4665060.2397830142</v>
      </c>
    </row>
    <row r="76" spans="1:18" x14ac:dyDescent="0.25">
      <c r="A76" s="109">
        <v>67</v>
      </c>
      <c r="B76" s="115">
        <f t="shared" ref="B76:B139" si="19">B75</f>
        <v>44556.871043163526</v>
      </c>
      <c r="C76" s="116">
        <f t="shared" si="11"/>
        <v>37849.556738403218</v>
      </c>
      <c r="D76" s="115">
        <f t="shared" si="14"/>
        <v>6707.314304760308</v>
      </c>
      <c r="E76" s="115">
        <f t="shared" si="15"/>
        <v>4651699.6688833274</v>
      </c>
      <c r="L76" s="109">
        <f t="shared" ref="L76:L139" si="20">L75</f>
        <v>8.1250000000000003E-3</v>
      </c>
      <c r="M76" s="109">
        <f t="shared" ref="M76:M139" si="21">M75</f>
        <v>300</v>
      </c>
      <c r="N76" s="113">
        <f t="shared" si="16"/>
        <v>66</v>
      </c>
      <c r="O76" s="117">
        <f t="shared" si="17"/>
        <v>44556.871043163526</v>
      </c>
      <c r="P76" s="117">
        <f t="shared" si="18"/>
        <v>6653.2565949265336</v>
      </c>
      <c r="Q76" s="117">
        <f t="shared" si="12"/>
        <v>6653.2565949265336</v>
      </c>
      <c r="R76" s="117">
        <f t="shared" si="13"/>
        <v>4658406.9831880881</v>
      </c>
    </row>
    <row r="77" spans="1:18" x14ac:dyDescent="0.25">
      <c r="A77" s="109">
        <v>68</v>
      </c>
      <c r="B77" s="115">
        <f t="shared" si="19"/>
        <v>44556.871043163526</v>
      </c>
      <c r="C77" s="116">
        <f t="shared" si="11"/>
        <v>37795.059809677034</v>
      </c>
      <c r="D77" s="115">
        <f t="shared" si="14"/>
        <v>6761.8112334864927</v>
      </c>
      <c r="E77" s="115">
        <f t="shared" si="15"/>
        <v>4644937.8576498413</v>
      </c>
      <c r="L77" s="109">
        <f t="shared" si="20"/>
        <v>8.1250000000000003E-3</v>
      </c>
      <c r="M77" s="109">
        <f t="shared" si="21"/>
        <v>300</v>
      </c>
      <c r="N77" s="113">
        <f t="shared" si="16"/>
        <v>67</v>
      </c>
      <c r="O77" s="117">
        <f t="shared" si="17"/>
        <v>44556.871043163526</v>
      </c>
      <c r="P77" s="117">
        <f t="shared" si="18"/>
        <v>6707.314304760308</v>
      </c>
      <c r="Q77" s="117">
        <f t="shared" si="12"/>
        <v>6707.314304760308</v>
      </c>
      <c r="R77" s="117">
        <f t="shared" si="13"/>
        <v>4651699.6688833274</v>
      </c>
    </row>
    <row r="78" spans="1:18" x14ac:dyDescent="0.25">
      <c r="A78" s="109">
        <v>69</v>
      </c>
      <c r="B78" s="115">
        <f t="shared" si="19"/>
        <v>44556.871043163526</v>
      </c>
      <c r="C78" s="116">
        <f t="shared" si="11"/>
        <v>37740.120093404963</v>
      </c>
      <c r="D78" s="115">
        <f t="shared" si="14"/>
        <v>6816.7509497585634</v>
      </c>
      <c r="E78" s="115">
        <f t="shared" si="15"/>
        <v>4638121.1067000832</v>
      </c>
      <c r="L78" s="109">
        <f t="shared" si="20"/>
        <v>8.1250000000000003E-3</v>
      </c>
      <c r="M78" s="109">
        <f t="shared" si="21"/>
        <v>300</v>
      </c>
      <c r="N78" s="113">
        <f t="shared" si="16"/>
        <v>68</v>
      </c>
      <c r="O78" s="117">
        <f t="shared" si="17"/>
        <v>44556.871043163526</v>
      </c>
      <c r="P78" s="117">
        <f t="shared" si="18"/>
        <v>6761.8112334864927</v>
      </c>
      <c r="Q78" s="117">
        <f t="shared" si="12"/>
        <v>6761.8112334864927</v>
      </c>
      <c r="R78" s="117">
        <f t="shared" si="13"/>
        <v>4644937.8576498413</v>
      </c>
    </row>
    <row r="79" spans="1:18" x14ac:dyDescent="0.25">
      <c r="A79" s="109">
        <v>70</v>
      </c>
      <c r="B79" s="115">
        <f t="shared" si="19"/>
        <v>44556.871043163526</v>
      </c>
      <c r="C79" s="116">
        <f t="shared" si="11"/>
        <v>37684.733991938177</v>
      </c>
      <c r="D79" s="115">
        <f t="shared" si="14"/>
        <v>6872.1370512253488</v>
      </c>
      <c r="E79" s="115">
        <f t="shared" si="15"/>
        <v>4631248.9696488576</v>
      </c>
      <c r="L79" s="109">
        <f t="shared" si="20"/>
        <v>8.1250000000000003E-3</v>
      </c>
      <c r="M79" s="109">
        <f t="shared" si="21"/>
        <v>300</v>
      </c>
      <c r="N79" s="113">
        <f t="shared" si="16"/>
        <v>69</v>
      </c>
      <c r="O79" s="117">
        <f t="shared" si="17"/>
        <v>44556.871043163526</v>
      </c>
      <c r="P79" s="117">
        <f t="shared" si="18"/>
        <v>6816.7509497585634</v>
      </c>
      <c r="Q79" s="117">
        <f t="shared" si="12"/>
        <v>6816.7509497585634</v>
      </c>
      <c r="R79" s="117">
        <f t="shared" si="13"/>
        <v>4638121.1067000832</v>
      </c>
    </row>
    <row r="80" spans="1:18" x14ac:dyDescent="0.25">
      <c r="A80" s="109">
        <v>71</v>
      </c>
      <c r="B80" s="115">
        <f t="shared" si="19"/>
        <v>44556.871043163526</v>
      </c>
      <c r="C80" s="116">
        <f t="shared" si="11"/>
        <v>37628.897878396972</v>
      </c>
      <c r="D80" s="115">
        <f t="shared" si="14"/>
        <v>6927.973164766554</v>
      </c>
      <c r="E80" s="115">
        <f t="shared" si="15"/>
        <v>4624320.9964840915</v>
      </c>
      <c r="L80" s="109">
        <f t="shared" si="20"/>
        <v>8.1250000000000003E-3</v>
      </c>
      <c r="M80" s="109">
        <f t="shared" si="21"/>
        <v>300</v>
      </c>
      <c r="N80" s="113">
        <f t="shared" si="16"/>
        <v>70</v>
      </c>
      <c r="O80" s="117">
        <f t="shared" si="17"/>
        <v>44556.871043163526</v>
      </c>
      <c r="P80" s="117">
        <f t="shared" si="18"/>
        <v>6872.1370512253488</v>
      </c>
      <c r="Q80" s="117">
        <f t="shared" si="12"/>
        <v>6872.1370512253488</v>
      </c>
      <c r="R80" s="117">
        <f t="shared" si="13"/>
        <v>4631248.9696488576</v>
      </c>
    </row>
    <row r="81" spans="1:18" x14ac:dyDescent="0.25">
      <c r="A81" s="109">
        <v>72</v>
      </c>
      <c r="B81" s="115">
        <f t="shared" si="19"/>
        <v>44556.871043163526</v>
      </c>
      <c r="C81" s="116">
        <f t="shared" si="11"/>
        <v>37572.608096433243</v>
      </c>
      <c r="D81" s="115">
        <f t="shared" si="14"/>
        <v>6984.2629467302831</v>
      </c>
      <c r="E81" s="115">
        <f t="shared" si="15"/>
        <v>4617336.733537361</v>
      </c>
      <c r="L81" s="109">
        <f t="shared" si="20"/>
        <v>8.1250000000000003E-3</v>
      </c>
      <c r="M81" s="109">
        <f t="shared" si="21"/>
        <v>300</v>
      </c>
      <c r="N81" s="113">
        <f t="shared" si="16"/>
        <v>71</v>
      </c>
      <c r="O81" s="117">
        <f t="shared" si="17"/>
        <v>44556.871043163526</v>
      </c>
      <c r="P81" s="117">
        <f t="shared" si="18"/>
        <v>6927.973164766554</v>
      </c>
      <c r="Q81" s="117">
        <f t="shared" si="12"/>
        <v>6927.973164766554</v>
      </c>
      <c r="R81" s="117">
        <f t="shared" si="13"/>
        <v>4624320.9964840915</v>
      </c>
    </row>
    <row r="82" spans="1:18" x14ac:dyDescent="0.25">
      <c r="A82" s="109">
        <v>73</v>
      </c>
      <c r="B82" s="115">
        <f t="shared" si="19"/>
        <v>44556.871043163526</v>
      </c>
      <c r="C82" s="116">
        <f t="shared" si="11"/>
        <v>37515.860959991056</v>
      </c>
      <c r="D82" s="115">
        <f t="shared" si="14"/>
        <v>7041.0100831724703</v>
      </c>
      <c r="E82" s="115">
        <f t="shared" si="15"/>
        <v>4610295.7234541886</v>
      </c>
      <c r="L82" s="109">
        <f t="shared" si="20"/>
        <v>8.1250000000000003E-3</v>
      </c>
      <c r="M82" s="109">
        <f t="shared" si="21"/>
        <v>300</v>
      </c>
      <c r="N82" s="113">
        <f t="shared" si="16"/>
        <v>72</v>
      </c>
      <c r="O82" s="117">
        <f t="shared" si="17"/>
        <v>44556.871043163526</v>
      </c>
      <c r="P82" s="117">
        <f t="shared" si="18"/>
        <v>6984.2629467302831</v>
      </c>
      <c r="Q82" s="117">
        <f t="shared" si="12"/>
        <v>6984.2629467302831</v>
      </c>
      <c r="R82" s="117">
        <f t="shared" si="13"/>
        <v>4617336.733537361</v>
      </c>
    </row>
    <row r="83" spans="1:18" x14ac:dyDescent="0.25">
      <c r="A83" s="109">
        <v>74</v>
      </c>
      <c r="B83" s="115">
        <f t="shared" si="19"/>
        <v>44556.871043163526</v>
      </c>
      <c r="C83" s="116">
        <f t="shared" si="11"/>
        <v>37458.652753065282</v>
      </c>
      <c r="D83" s="115">
        <f t="shared" si="14"/>
        <v>7098.2182900982443</v>
      </c>
      <c r="E83" s="115">
        <f t="shared" si="15"/>
        <v>4603197.5051640905</v>
      </c>
      <c r="L83" s="109">
        <f t="shared" si="20"/>
        <v>8.1250000000000003E-3</v>
      </c>
      <c r="M83" s="109">
        <f t="shared" si="21"/>
        <v>300</v>
      </c>
      <c r="N83" s="113">
        <f t="shared" si="16"/>
        <v>73</v>
      </c>
      <c r="O83" s="117">
        <f t="shared" si="17"/>
        <v>44556.871043163526</v>
      </c>
      <c r="P83" s="117">
        <f t="shared" si="18"/>
        <v>7041.0100831724703</v>
      </c>
      <c r="Q83" s="117">
        <f t="shared" si="12"/>
        <v>7041.0100831724703</v>
      </c>
      <c r="R83" s="117">
        <f t="shared" si="13"/>
        <v>4610295.7234541886</v>
      </c>
    </row>
    <row r="84" spans="1:18" x14ac:dyDescent="0.25">
      <c r="A84" s="109">
        <v>75</v>
      </c>
      <c r="B84" s="115">
        <f t="shared" si="19"/>
        <v>44556.871043163526</v>
      </c>
      <c r="C84" s="116">
        <f t="shared" si="11"/>
        <v>37400.979729458239</v>
      </c>
      <c r="D84" s="115">
        <f t="shared" si="14"/>
        <v>7155.8913137052878</v>
      </c>
      <c r="E84" s="115">
        <f t="shared" si="15"/>
        <v>4596041.613850385</v>
      </c>
      <c r="L84" s="109">
        <f t="shared" si="20"/>
        <v>8.1250000000000003E-3</v>
      </c>
      <c r="M84" s="109">
        <f t="shared" si="21"/>
        <v>300</v>
      </c>
      <c r="N84" s="113">
        <f t="shared" si="16"/>
        <v>74</v>
      </c>
      <c r="O84" s="117">
        <f t="shared" si="17"/>
        <v>44556.871043163526</v>
      </c>
      <c r="P84" s="117">
        <f t="shared" si="18"/>
        <v>7098.2182900982443</v>
      </c>
      <c r="Q84" s="117">
        <f t="shared" si="12"/>
        <v>7098.2182900982443</v>
      </c>
      <c r="R84" s="117">
        <f t="shared" si="13"/>
        <v>4603197.5051640905</v>
      </c>
    </row>
    <row r="85" spans="1:18" x14ac:dyDescent="0.25">
      <c r="A85" s="109">
        <v>76</v>
      </c>
      <c r="B85" s="115">
        <f t="shared" si="19"/>
        <v>44556.871043163526</v>
      </c>
      <c r="C85" s="116">
        <f t="shared" si="11"/>
        <v>37342.83811253438</v>
      </c>
      <c r="D85" s="115">
        <f t="shared" si="14"/>
        <v>7214.032930629146</v>
      </c>
      <c r="E85" s="115">
        <f t="shared" si="15"/>
        <v>4588827.5809197556</v>
      </c>
      <c r="L85" s="109">
        <f t="shared" si="20"/>
        <v>8.1250000000000003E-3</v>
      </c>
      <c r="M85" s="109">
        <f t="shared" si="21"/>
        <v>300</v>
      </c>
      <c r="N85" s="113">
        <f t="shared" si="16"/>
        <v>75</v>
      </c>
      <c r="O85" s="117">
        <f t="shared" si="17"/>
        <v>44556.871043163526</v>
      </c>
      <c r="P85" s="117">
        <f t="shared" si="18"/>
        <v>7155.8913137052878</v>
      </c>
      <c r="Q85" s="117">
        <f t="shared" si="12"/>
        <v>7155.8913137052878</v>
      </c>
      <c r="R85" s="117">
        <f t="shared" si="13"/>
        <v>4596041.613850385</v>
      </c>
    </row>
    <row r="86" spans="1:18" x14ac:dyDescent="0.25">
      <c r="A86" s="109">
        <v>77</v>
      </c>
      <c r="B86" s="115">
        <f t="shared" si="19"/>
        <v>44556.871043163526</v>
      </c>
      <c r="C86" s="116">
        <f t="shared" si="11"/>
        <v>37284.224094973019</v>
      </c>
      <c r="D86" s="115">
        <f t="shared" si="14"/>
        <v>7272.6469481905078</v>
      </c>
      <c r="E86" s="115">
        <f t="shared" si="15"/>
        <v>4581554.9339715652</v>
      </c>
      <c r="L86" s="109">
        <f t="shared" si="20"/>
        <v>8.1250000000000003E-3</v>
      </c>
      <c r="M86" s="109">
        <f t="shared" si="21"/>
        <v>300</v>
      </c>
      <c r="N86" s="113">
        <f t="shared" si="16"/>
        <v>76</v>
      </c>
      <c r="O86" s="117">
        <f t="shared" si="17"/>
        <v>44556.871043163526</v>
      </c>
      <c r="P86" s="117">
        <f t="shared" si="18"/>
        <v>7214.032930629146</v>
      </c>
      <c r="Q86" s="117">
        <f t="shared" si="12"/>
        <v>7214.032930629146</v>
      </c>
      <c r="R86" s="117">
        <f t="shared" si="13"/>
        <v>4588827.5809197556</v>
      </c>
    </row>
    <row r="87" spans="1:18" x14ac:dyDescent="0.25">
      <c r="A87" s="109">
        <v>78</v>
      </c>
      <c r="B87" s="115">
        <f t="shared" si="19"/>
        <v>44556.871043163526</v>
      </c>
      <c r="C87" s="116">
        <f t="shared" si="11"/>
        <v>37225.133838518967</v>
      </c>
      <c r="D87" s="115">
        <f t="shared" si="14"/>
        <v>7331.7372046445598</v>
      </c>
      <c r="E87" s="115">
        <f t="shared" si="15"/>
        <v>4574223.1967669204</v>
      </c>
      <c r="L87" s="109">
        <f t="shared" si="20"/>
        <v>8.1250000000000003E-3</v>
      </c>
      <c r="M87" s="109">
        <f t="shared" si="21"/>
        <v>300</v>
      </c>
      <c r="N87" s="113">
        <f t="shared" si="16"/>
        <v>77</v>
      </c>
      <c r="O87" s="117">
        <f t="shared" si="17"/>
        <v>44556.871043163526</v>
      </c>
      <c r="P87" s="117">
        <f t="shared" si="18"/>
        <v>7272.6469481905078</v>
      </c>
      <c r="Q87" s="117">
        <f t="shared" si="12"/>
        <v>7272.6469481905078</v>
      </c>
      <c r="R87" s="117">
        <f t="shared" si="13"/>
        <v>4581554.9339715652</v>
      </c>
    </row>
    <row r="88" spans="1:18" x14ac:dyDescent="0.25">
      <c r="A88" s="109">
        <v>79</v>
      </c>
      <c r="B88" s="115">
        <f t="shared" si="19"/>
        <v>44556.871043163526</v>
      </c>
      <c r="C88" s="116">
        <f t="shared" si="11"/>
        <v>37165.563473731228</v>
      </c>
      <c r="D88" s="115">
        <f t="shared" si="14"/>
        <v>7391.3075694322979</v>
      </c>
      <c r="E88" s="115">
        <f t="shared" si="15"/>
        <v>4566831.8891974883</v>
      </c>
      <c r="L88" s="109">
        <f t="shared" si="20"/>
        <v>8.1250000000000003E-3</v>
      </c>
      <c r="M88" s="109">
        <f t="shared" si="21"/>
        <v>300</v>
      </c>
      <c r="N88" s="113">
        <f t="shared" si="16"/>
        <v>78</v>
      </c>
      <c r="O88" s="117">
        <f t="shared" si="17"/>
        <v>44556.871043163526</v>
      </c>
      <c r="P88" s="117">
        <f t="shared" si="18"/>
        <v>7331.7372046445598</v>
      </c>
      <c r="Q88" s="117">
        <f t="shared" si="12"/>
        <v>7331.7372046445598</v>
      </c>
      <c r="R88" s="117">
        <f t="shared" si="13"/>
        <v>4574223.1967669204</v>
      </c>
    </row>
    <row r="89" spans="1:18" x14ac:dyDescent="0.25">
      <c r="A89" s="109">
        <v>80</v>
      </c>
      <c r="B89" s="115">
        <f t="shared" si="19"/>
        <v>44556.871043163526</v>
      </c>
      <c r="C89" s="116">
        <f t="shared" si="11"/>
        <v>37105.509099729592</v>
      </c>
      <c r="D89" s="115">
        <f t="shared" si="14"/>
        <v>7451.3619434339344</v>
      </c>
      <c r="E89" s="115">
        <f t="shared" si="15"/>
        <v>4559380.5272540543</v>
      </c>
      <c r="L89" s="109">
        <f t="shared" si="20"/>
        <v>8.1250000000000003E-3</v>
      </c>
      <c r="M89" s="109">
        <f t="shared" si="21"/>
        <v>300</v>
      </c>
      <c r="N89" s="113">
        <f t="shared" si="16"/>
        <v>79</v>
      </c>
      <c r="O89" s="117">
        <f t="shared" si="17"/>
        <v>44556.871043163526</v>
      </c>
      <c r="P89" s="117">
        <f t="shared" si="18"/>
        <v>7391.3075694322979</v>
      </c>
      <c r="Q89" s="117">
        <f t="shared" si="12"/>
        <v>7391.3075694322979</v>
      </c>
      <c r="R89" s="117">
        <f t="shared" si="13"/>
        <v>4566831.8891974883</v>
      </c>
    </row>
    <row r="90" spans="1:18" x14ac:dyDescent="0.25">
      <c r="A90" s="109">
        <v>81</v>
      </c>
      <c r="B90" s="115">
        <f t="shared" si="19"/>
        <v>44556.871043163526</v>
      </c>
      <c r="C90" s="116">
        <f t="shared" si="11"/>
        <v>37044.966783939191</v>
      </c>
      <c r="D90" s="115">
        <f t="shared" si="14"/>
        <v>7511.904259224335</v>
      </c>
      <c r="E90" s="115">
        <f t="shared" si="15"/>
        <v>4551868.6229948299</v>
      </c>
      <c r="L90" s="109">
        <f t="shared" si="20"/>
        <v>8.1250000000000003E-3</v>
      </c>
      <c r="M90" s="109">
        <f t="shared" si="21"/>
        <v>300</v>
      </c>
      <c r="N90" s="113">
        <f t="shared" si="16"/>
        <v>80</v>
      </c>
      <c r="O90" s="117">
        <f t="shared" si="17"/>
        <v>44556.871043163526</v>
      </c>
      <c r="P90" s="117">
        <f t="shared" si="18"/>
        <v>7451.3619434339344</v>
      </c>
      <c r="Q90" s="117">
        <f t="shared" si="12"/>
        <v>7451.3619434339344</v>
      </c>
      <c r="R90" s="117">
        <f t="shared" si="13"/>
        <v>4559380.5272540543</v>
      </c>
    </row>
    <row r="91" spans="1:18" x14ac:dyDescent="0.25">
      <c r="A91" s="109">
        <v>82</v>
      </c>
      <c r="B91" s="115">
        <f t="shared" si="19"/>
        <v>44556.871043163526</v>
      </c>
      <c r="C91" s="116">
        <f t="shared" si="11"/>
        <v>36983.932561832997</v>
      </c>
      <c r="D91" s="115">
        <f t="shared" si="14"/>
        <v>7572.9384813305296</v>
      </c>
      <c r="E91" s="115">
        <f t="shared" si="15"/>
        <v>4544295.684513499</v>
      </c>
      <c r="L91" s="109">
        <f t="shared" si="20"/>
        <v>8.1250000000000003E-3</v>
      </c>
      <c r="M91" s="109">
        <f t="shared" si="21"/>
        <v>300</v>
      </c>
      <c r="N91" s="113">
        <f t="shared" si="16"/>
        <v>81</v>
      </c>
      <c r="O91" s="117">
        <f t="shared" si="17"/>
        <v>44556.871043163526</v>
      </c>
      <c r="P91" s="117">
        <f t="shared" si="18"/>
        <v>7511.904259224335</v>
      </c>
      <c r="Q91" s="117">
        <f t="shared" si="12"/>
        <v>7511.904259224335</v>
      </c>
      <c r="R91" s="117">
        <f t="shared" si="13"/>
        <v>4551868.6229948299</v>
      </c>
    </row>
    <row r="92" spans="1:18" x14ac:dyDescent="0.25">
      <c r="A92" s="109">
        <v>83</v>
      </c>
      <c r="B92" s="115">
        <f t="shared" si="19"/>
        <v>44556.871043163526</v>
      </c>
      <c r="C92" s="116">
        <f t="shared" si="11"/>
        <v>36922.402436672179</v>
      </c>
      <c r="D92" s="115">
        <f t="shared" si="14"/>
        <v>7634.4686064913476</v>
      </c>
      <c r="E92" s="115">
        <f t="shared" si="15"/>
        <v>4536661.2159070075</v>
      </c>
      <c r="L92" s="109">
        <f t="shared" si="20"/>
        <v>8.1250000000000003E-3</v>
      </c>
      <c r="M92" s="109">
        <f t="shared" si="21"/>
        <v>300</v>
      </c>
      <c r="N92" s="113">
        <f t="shared" si="16"/>
        <v>82</v>
      </c>
      <c r="O92" s="117">
        <f t="shared" si="17"/>
        <v>44556.871043163526</v>
      </c>
      <c r="P92" s="117">
        <f t="shared" si="18"/>
        <v>7572.9384813305296</v>
      </c>
      <c r="Q92" s="117">
        <f t="shared" si="12"/>
        <v>7572.9384813305296</v>
      </c>
      <c r="R92" s="117">
        <f t="shared" si="13"/>
        <v>4544295.684513499</v>
      </c>
    </row>
    <row r="93" spans="1:18" x14ac:dyDescent="0.25">
      <c r="A93" s="109">
        <v>84</v>
      </c>
      <c r="B93" s="115">
        <f t="shared" si="19"/>
        <v>44556.871043163526</v>
      </c>
      <c r="C93" s="116">
        <f t="shared" si="11"/>
        <v>36860.372379244436</v>
      </c>
      <c r="D93" s="115">
        <f t="shared" si="14"/>
        <v>7696.4986639190902</v>
      </c>
      <c r="E93" s="115">
        <f t="shared" si="15"/>
        <v>4528964.7172430884</v>
      </c>
      <c r="L93" s="109">
        <f t="shared" si="20"/>
        <v>8.1250000000000003E-3</v>
      </c>
      <c r="M93" s="109">
        <f t="shared" si="21"/>
        <v>300</v>
      </c>
      <c r="N93" s="113">
        <f t="shared" si="16"/>
        <v>83</v>
      </c>
      <c r="O93" s="117">
        <f t="shared" si="17"/>
        <v>44556.871043163526</v>
      </c>
      <c r="P93" s="117">
        <f t="shared" si="18"/>
        <v>7634.4686064913476</v>
      </c>
      <c r="Q93" s="117">
        <f t="shared" si="12"/>
        <v>7634.4686064913476</v>
      </c>
      <c r="R93" s="117">
        <f t="shared" si="13"/>
        <v>4536661.2159070075</v>
      </c>
    </row>
    <row r="94" spans="1:18" x14ac:dyDescent="0.25">
      <c r="A94" s="109">
        <v>85</v>
      </c>
      <c r="B94" s="115">
        <f t="shared" si="19"/>
        <v>44556.871043163526</v>
      </c>
      <c r="C94" s="116">
        <f t="shared" si="11"/>
        <v>36797.838327600097</v>
      </c>
      <c r="D94" s="115">
        <f t="shared" si="14"/>
        <v>7759.0327155634295</v>
      </c>
      <c r="E94" s="115">
        <f t="shared" si="15"/>
        <v>4521205.6845275247</v>
      </c>
      <c r="L94" s="109">
        <f t="shared" si="20"/>
        <v>8.1250000000000003E-3</v>
      </c>
      <c r="M94" s="109">
        <f t="shared" si="21"/>
        <v>300</v>
      </c>
      <c r="N94" s="113">
        <f t="shared" si="16"/>
        <v>84</v>
      </c>
      <c r="O94" s="117">
        <f t="shared" si="17"/>
        <v>44556.871043163526</v>
      </c>
      <c r="P94" s="117">
        <f t="shared" si="18"/>
        <v>7696.4986639190902</v>
      </c>
      <c r="Q94" s="117">
        <f t="shared" si="12"/>
        <v>7696.4986639190902</v>
      </c>
      <c r="R94" s="117">
        <f t="shared" si="13"/>
        <v>4528964.7172430884</v>
      </c>
    </row>
    <row r="95" spans="1:18" x14ac:dyDescent="0.25">
      <c r="A95" s="109">
        <v>86</v>
      </c>
      <c r="B95" s="115">
        <f t="shared" si="19"/>
        <v>44556.871043163526</v>
      </c>
      <c r="C95" s="116">
        <f t="shared" si="11"/>
        <v>36734.796186786138</v>
      </c>
      <c r="D95" s="115">
        <f t="shared" si="14"/>
        <v>7822.0748563773886</v>
      </c>
      <c r="E95" s="115">
        <f t="shared" si="15"/>
        <v>4513383.6096711475</v>
      </c>
      <c r="L95" s="109">
        <f t="shared" si="20"/>
        <v>8.1250000000000003E-3</v>
      </c>
      <c r="M95" s="109">
        <f t="shared" si="21"/>
        <v>300</v>
      </c>
      <c r="N95" s="113">
        <f t="shared" si="16"/>
        <v>85</v>
      </c>
      <c r="O95" s="117">
        <f t="shared" si="17"/>
        <v>44556.871043163526</v>
      </c>
      <c r="P95" s="117">
        <f t="shared" si="18"/>
        <v>7759.0327155634295</v>
      </c>
      <c r="Q95" s="117">
        <f t="shared" si="12"/>
        <v>7759.0327155634295</v>
      </c>
      <c r="R95" s="117">
        <f t="shared" si="13"/>
        <v>4521205.6845275247</v>
      </c>
    </row>
    <row r="96" spans="1:18" x14ac:dyDescent="0.25">
      <c r="A96" s="109">
        <v>87</v>
      </c>
      <c r="B96" s="115">
        <f t="shared" si="19"/>
        <v>44556.871043163526</v>
      </c>
      <c r="C96" s="116">
        <f t="shared" si="11"/>
        <v>36671.241828578073</v>
      </c>
      <c r="D96" s="115">
        <f t="shared" si="14"/>
        <v>7885.6292145854532</v>
      </c>
      <c r="E96" s="115">
        <f t="shared" si="15"/>
        <v>4505497.9804565618</v>
      </c>
      <c r="L96" s="109">
        <f t="shared" si="20"/>
        <v>8.1250000000000003E-3</v>
      </c>
      <c r="M96" s="109">
        <f t="shared" si="21"/>
        <v>300</v>
      </c>
      <c r="N96" s="113">
        <f t="shared" si="16"/>
        <v>86</v>
      </c>
      <c r="O96" s="117">
        <f t="shared" si="17"/>
        <v>44556.871043163526</v>
      </c>
      <c r="P96" s="117">
        <f t="shared" si="18"/>
        <v>7822.0748563773886</v>
      </c>
      <c r="Q96" s="117">
        <f t="shared" si="12"/>
        <v>7822.0748563773886</v>
      </c>
      <c r="R96" s="117">
        <f t="shared" si="13"/>
        <v>4513383.6096711475</v>
      </c>
    </row>
    <row r="97" spans="1:18" x14ac:dyDescent="0.25">
      <c r="A97" s="109">
        <v>88</v>
      </c>
      <c r="B97" s="115">
        <f t="shared" si="19"/>
        <v>44556.871043163526</v>
      </c>
      <c r="C97" s="116">
        <f t="shared" si="11"/>
        <v>36607.171091209566</v>
      </c>
      <c r="D97" s="115">
        <f t="shared" si="14"/>
        <v>7949.6999519539604</v>
      </c>
      <c r="E97" s="115">
        <f t="shared" si="15"/>
        <v>4497548.2805046076</v>
      </c>
      <c r="L97" s="109">
        <f t="shared" si="20"/>
        <v>8.1250000000000003E-3</v>
      </c>
      <c r="M97" s="109">
        <f t="shared" si="21"/>
        <v>300</v>
      </c>
      <c r="N97" s="113">
        <f t="shared" si="16"/>
        <v>87</v>
      </c>
      <c r="O97" s="117">
        <f t="shared" si="17"/>
        <v>44556.871043163526</v>
      </c>
      <c r="P97" s="117">
        <f t="shared" si="18"/>
        <v>7885.6292145854532</v>
      </c>
      <c r="Q97" s="117">
        <f t="shared" si="12"/>
        <v>7885.6292145854532</v>
      </c>
      <c r="R97" s="117">
        <f t="shared" si="13"/>
        <v>4505497.9804565618</v>
      </c>
    </row>
    <row r="98" spans="1:18" x14ac:dyDescent="0.25">
      <c r="A98" s="109">
        <v>89</v>
      </c>
      <c r="B98" s="115">
        <f t="shared" si="19"/>
        <v>44556.871043163526</v>
      </c>
      <c r="C98" s="116">
        <f t="shared" si="11"/>
        <v>36542.579779099935</v>
      </c>
      <c r="D98" s="115">
        <f t="shared" si="14"/>
        <v>8014.2912640635914</v>
      </c>
      <c r="E98" s="115">
        <f t="shared" si="15"/>
        <v>4489533.9892405439</v>
      </c>
      <c r="L98" s="109">
        <f t="shared" si="20"/>
        <v>8.1250000000000003E-3</v>
      </c>
      <c r="M98" s="109">
        <f t="shared" si="21"/>
        <v>300</v>
      </c>
      <c r="N98" s="113">
        <f t="shared" si="16"/>
        <v>88</v>
      </c>
      <c r="O98" s="117">
        <f t="shared" si="17"/>
        <v>44556.871043163526</v>
      </c>
      <c r="P98" s="117">
        <f t="shared" si="18"/>
        <v>7949.6999519539604</v>
      </c>
      <c r="Q98" s="117">
        <f t="shared" si="12"/>
        <v>7949.6999519539604</v>
      </c>
      <c r="R98" s="117">
        <f t="shared" si="13"/>
        <v>4497548.2805046076</v>
      </c>
    </row>
    <row r="99" spans="1:18" x14ac:dyDescent="0.25">
      <c r="A99" s="109">
        <v>90</v>
      </c>
      <c r="B99" s="115">
        <f t="shared" si="19"/>
        <v>44556.871043163526</v>
      </c>
      <c r="C99" s="116">
        <f t="shared" si="11"/>
        <v>36477.463662579423</v>
      </c>
      <c r="D99" s="115">
        <f t="shared" si="14"/>
        <v>8079.4073805841035</v>
      </c>
      <c r="E99" s="115">
        <f t="shared" si="15"/>
        <v>4481454.5818599602</v>
      </c>
      <c r="L99" s="109">
        <f t="shared" si="20"/>
        <v>8.1250000000000003E-3</v>
      </c>
      <c r="M99" s="109">
        <f t="shared" si="21"/>
        <v>300</v>
      </c>
      <c r="N99" s="113">
        <f t="shared" si="16"/>
        <v>89</v>
      </c>
      <c r="O99" s="117">
        <f t="shared" si="17"/>
        <v>44556.871043163526</v>
      </c>
      <c r="P99" s="117">
        <f t="shared" si="18"/>
        <v>8014.2912640635914</v>
      </c>
      <c r="Q99" s="117">
        <f t="shared" si="12"/>
        <v>8014.2912640635914</v>
      </c>
      <c r="R99" s="117">
        <f t="shared" si="13"/>
        <v>4489533.9892405439</v>
      </c>
    </row>
    <row r="100" spans="1:18" x14ac:dyDescent="0.25">
      <c r="A100" s="109">
        <v>91</v>
      </c>
      <c r="B100" s="115">
        <f t="shared" si="19"/>
        <v>44556.871043163526</v>
      </c>
      <c r="C100" s="116">
        <f t="shared" si="11"/>
        <v>36411.818477612178</v>
      </c>
      <c r="D100" s="115">
        <f t="shared" si="14"/>
        <v>8145.0525655513484</v>
      </c>
      <c r="E100" s="115">
        <f t="shared" si="15"/>
        <v>4473309.5292944089</v>
      </c>
      <c r="L100" s="109">
        <f t="shared" si="20"/>
        <v>8.1250000000000003E-3</v>
      </c>
      <c r="M100" s="109">
        <f t="shared" si="21"/>
        <v>300</v>
      </c>
      <c r="N100" s="113">
        <f t="shared" si="16"/>
        <v>90</v>
      </c>
      <c r="O100" s="117">
        <f t="shared" si="17"/>
        <v>44556.871043163526</v>
      </c>
      <c r="P100" s="117">
        <f t="shared" si="18"/>
        <v>8079.4073805841035</v>
      </c>
      <c r="Q100" s="117">
        <f t="shared" si="12"/>
        <v>8079.4073805841035</v>
      </c>
      <c r="R100" s="117">
        <f t="shared" si="13"/>
        <v>4481454.5818599602</v>
      </c>
    </row>
    <row r="101" spans="1:18" x14ac:dyDescent="0.25">
      <c r="A101" s="109">
        <v>92</v>
      </c>
      <c r="B101" s="115">
        <f t="shared" si="19"/>
        <v>44556.871043163526</v>
      </c>
      <c r="C101" s="116">
        <f t="shared" si="11"/>
        <v>36345.639925517076</v>
      </c>
      <c r="D101" s="115">
        <f t="shared" si="14"/>
        <v>8211.23111764645</v>
      </c>
      <c r="E101" s="115">
        <f t="shared" si="15"/>
        <v>4465098.2981767626</v>
      </c>
      <c r="L101" s="109">
        <f t="shared" si="20"/>
        <v>8.1250000000000003E-3</v>
      </c>
      <c r="M101" s="109">
        <f t="shared" si="21"/>
        <v>300</v>
      </c>
      <c r="N101" s="113">
        <f t="shared" si="16"/>
        <v>91</v>
      </c>
      <c r="O101" s="117">
        <f t="shared" si="17"/>
        <v>44556.871043163526</v>
      </c>
      <c r="P101" s="117">
        <f t="shared" si="18"/>
        <v>8145.0525655513484</v>
      </c>
      <c r="Q101" s="117">
        <f t="shared" si="12"/>
        <v>8145.0525655513484</v>
      </c>
      <c r="R101" s="117">
        <f t="shared" si="13"/>
        <v>4473309.5292944089</v>
      </c>
    </row>
    <row r="102" spans="1:18" x14ac:dyDescent="0.25">
      <c r="A102" s="109">
        <v>93</v>
      </c>
      <c r="B102" s="115">
        <f t="shared" si="19"/>
        <v>44556.871043163526</v>
      </c>
      <c r="C102" s="116">
        <f t="shared" si="11"/>
        <v>36278.9236726862</v>
      </c>
      <c r="D102" s="115">
        <f t="shared" si="14"/>
        <v>8277.9473704773263</v>
      </c>
      <c r="E102" s="115">
        <f t="shared" si="15"/>
        <v>4456820.3508062856</v>
      </c>
      <c r="L102" s="109">
        <f t="shared" si="20"/>
        <v>8.1250000000000003E-3</v>
      </c>
      <c r="M102" s="109">
        <f t="shared" si="21"/>
        <v>300</v>
      </c>
      <c r="N102" s="113">
        <f t="shared" si="16"/>
        <v>92</v>
      </c>
      <c r="O102" s="117">
        <f t="shared" si="17"/>
        <v>44556.871043163526</v>
      </c>
      <c r="P102" s="117">
        <f t="shared" si="18"/>
        <v>8211.23111764645</v>
      </c>
      <c r="Q102" s="117">
        <f t="shared" si="12"/>
        <v>8211.23111764645</v>
      </c>
      <c r="R102" s="117">
        <f t="shared" si="13"/>
        <v>4465098.2981767626</v>
      </c>
    </row>
    <row r="103" spans="1:18" x14ac:dyDescent="0.25">
      <c r="A103" s="109">
        <v>94</v>
      </c>
      <c r="B103" s="115">
        <f t="shared" si="19"/>
        <v>44556.871043163526</v>
      </c>
      <c r="C103" s="116">
        <f t="shared" si="11"/>
        <v>36211.665350301075</v>
      </c>
      <c r="D103" s="115">
        <f t="shared" si="14"/>
        <v>8345.2056928624515</v>
      </c>
      <c r="E103" s="115">
        <f t="shared" si="15"/>
        <v>4448475.1451134235</v>
      </c>
      <c r="L103" s="109">
        <f t="shared" si="20"/>
        <v>8.1250000000000003E-3</v>
      </c>
      <c r="M103" s="109">
        <f t="shared" si="21"/>
        <v>300</v>
      </c>
      <c r="N103" s="113">
        <f t="shared" si="16"/>
        <v>93</v>
      </c>
      <c r="O103" s="117">
        <f t="shared" si="17"/>
        <v>44556.871043163526</v>
      </c>
      <c r="P103" s="117">
        <f t="shared" si="18"/>
        <v>8277.9473704773263</v>
      </c>
      <c r="Q103" s="117">
        <f t="shared" si="12"/>
        <v>8277.9473704773263</v>
      </c>
      <c r="R103" s="117">
        <f t="shared" si="13"/>
        <v>4456820.3508062856</v>
      </c>
    </row>
    <row r="104" spans="1:18" x14ac:dyDescent="0.25">
      <c r="A104" s="109">
        <v>95</v>
      </c>
      <c r="B104" s="115">
        <f t="shared" si="19"/>
        <v>44556.871043163526</v>
      </c>
      <c r="C104" s="116">
        <f t="shared" si="11"/>
        <v>36143.860554046565</v>
      </c>
      <c r="D104" s="115">
        <f t="shared" si="14"/>
        <v>8413.0104891169613</v>
      </c>
      <c r="E104" s="115">
        <f t="shared" si="15"/>
        <v>4440062.1346243061</v>
      </c>
      <c r="L104" s="109">
        <f t="shared" si="20"/>
        <v>8.1250000000000003E-3</v>
      </c>
      <c r="M104" s="109">
        <f t="shared" si="21"/>
        <v>300</v>
      </c>
      <c r="N104" s="113">
        <f t="shared" si="16"/>
        <v>94</v>
      </c>
      <c r="O104" s="117">
        <f t="shared" si="17"/>
        <v>44556.871043163526</v>
      </c>
      <c r="P104" s="117">
        <f t="shared" si="18"/>
        <v>8345.2056928624515</v>
      </c>
      <c r="Q104" s="117">
        <f t="shared" si="12"/>
        <v>8345.2056928624515</v>
      </c>
      <c r="R104" s="117">
        <f t="shared" si="13"/>
        <v>4448475.1451134235</v>
      </c>
    </row>
    <row r="105" spans="1:18" x14ac:dyDescent="0.25">
      <c r="A105" s="109">
        <v>96</v>
      </c>
      <c r="B105" s="115">
        <f t="shared" si="19"/>
        <v>44556.871043163526</v>
      </c>
      <c r="C105" s="116">
        <f t="shared" si="11"/>
        <v>36075.504843822491</v>
      </c>
      <c r="D105" s="115">
        <f t="shared" si="14"/>
        <v>8481.3661993410351</v>
      </c>
      <c r="E105" s="115">
        <f t="shared" si="15"/>
        <v>4431580.7684249654</v>
      </c>
      <c r="L105" s="109">
        <f t="shared" si="20"/>
        <v>8.1250000000000003E-3</v>
      </c>
      <c r="M105" s="109">
        <f t="shared" si="21"/>
        <v>300</v>
      </c>
      <c r="N105" s="113">
        <f t="shared" si="16"/>
        <v>95</v>
      </c>
      <c r="O105" s="117">
        <f t="shared" si="17"/>
        <v>44556.871043163526</v>
      </c>
      <c r="P105" s="117">
        <f t="shared" si="18"/>
        <v>8413.0104891169613</v>
      </c>
      <c r="Q105" s="117">
        <f t="shared" si="12"/>
        <v>8413.0104891169613</v>
      </c>
      <c r="R105" s="117">
        <f t="shared" si="13"/>
        <v>4440062.1346243061</v>
      </c>
    </row>
    <row r="106" spans="1:18" x14ac:dyDescent="0.25">
      <c r="A106" s="109">
        <v>97</v>
      </c>
      <c r="B106" s="115">
        <f t="shared" si="19"/>
        <v>44556.871043163526</v>
      </c>
      <c r="C106" s="116">
        <f t="shared" si="11"/>
        <v>36006.593743452846</v>
      </c>
      <c r="D106" s="115">
        <f t="shared" si="14"/>
        <v>8550.2772997106804</v>
      </c>
      <c r="E106" s="115">
        <f t="shared" si="15"/>
        <v>4423030.4911252549</v>
      </c>
      <c r="L106" s="109">
        <f t="shared" si="20"/>
        <v>8.1250000000000003E-3</v>
      </c>
      <c r="M106" s="109">
        <f t="shared" si="21"/>
        <v>300</v>
      </c>
      <c r="N106" s="113">
        <f t="shared" si="16"/>
        <v>96</v>
      </c>
      <c r="O106" s="117">
        <f t="shared" si="17"/>
        <v>44556.871043163526</v>
      </c>
      <c r="P106" s="117">
        <f t="shared" si="18"/>
        <v>8481.3661993410351</v>
      </c>
      <c r="Q106" s="117">
        <f t="shared" si="12"/>
        <v>8481.3661993410351</v>
      </c>
      <c r="R106" s="117">
        <f t="shared" si="13"/>
        <v>4431580.7684249654</v>
      </c>
    </row>
    <row r="107" spans="1:18" x14ac:dyDescent="0.25">
      <c r="A107" s="109">
        <v>98</v>
      </c>
      <c r="B107" s="115">
        <f t="shared" si="19"/>
        <v>44556.871043163526</v>
      </c>
      <c r="C107" s="116">
        <f t="shared" si="11"/>
        <v>35937.122740392697</v>
      </c>
      <c r="D107" s="115">
        <f t="shared" si="14"/>
        <v>8619.7483027708295</v>
      </c>
      <c r="E107" s="115">
        <f t="shared" si="15"/>
        <v>4414410.7428224841</v>
      </c>
      <c r="L107" s="109">
        <f t="shared" si="20"/>
        <v>8.1250000000000003E-3</v>
      </c>
      <c r="M107" s="109">
        <f t="shared" si="21"/>
        <v>300</v>
      </c>
      <c r="N107" s="113">
        <f t="shared" si="16"/>
        <v>97</v>
      </c>
      <c r="O107" s="117">
        <f t="shared" si="17"/>
        <v>44556.871043163526</v>
      </c>
      <c r="P107" s="117">
        <f t="shared" si="18"/>
        <v>8550.2772997106804</v>
      </c>
      <c r="Q107" s="117">
        <f t="shared" si="12"/>
        <v>8550.2772997106804</v>
      </c>
      <c r="R107" s="117">
        <f t="shared" si="13"/>
        <v>4423030.4911252549</v>
      </c>
    </row>
    <row r="108" spans="1:18" x14ac:dyDescent="0.25">
      <c r="A108" s="109">
        <v>99</v>
      </c>
      <c r="B108" s="115">
        <f t="shared" si="19"/>
        <v>44556.871043163526</v>
      </c>
      <c r="C108" s="116">
        <f t="shared" si="11"/>
        <v>35867.087285432688</v>
      </c>
      <c r="D108" s="115">
        <f t="shared" si="14"/>
        <v>8689.7837577308383</v>
      </c>
      <c r="E108" s="115">
        <f t="shared" si="15"/>
        <v>4405720.9590647537</v>
      </c>
      <c r="L108" s="109">
        <f t="shared" si="20"/>
        <v>8.1250000000000003E-3</v>
      </c>
      <c r="M108" s="109">
        <f t="shared" si="21"/>
        <v>300</v>
      </c>
      <c r="N108" s="113">
        <f t="shared" si="16"/>
        <v>98</v>
      </c>
      <c r="O108" s="117">
        <f t="shared" si="17"/>
        <v>44556.871043163526</v>
      </c>
      <c r="P108" s="117">
        <f t="shared" si="18"/>
        <v>8619.7483027708295</v>
      </c>
      <c r="Q108" s="117">
        <f t="shared" si="12"/>
        <v>8619.7483027708295</v>
      </c>
      <c r="R108" s="117">
        <f t="shared" si="13"/>
        <v>4414410.7428224841</v>
      </c>
    </row>
    <row r="109" spans="1:18" x14ac:dyDescent="0.25">
      <c r="A109" s="109">
        <v>100</v>
      </c>
      <c r="B109" s="115">
        <f t="shared" si="19"/>
        <v>44556.871043163526</v>
      </c>
      <c r="C109" s="116">
        <f t="shared" si="11"/>
        <v>35796.482792401126</v>
      </c>
      <c r="D109" s="115">
        <f t="shared" si="14"/>
        <v>8760.3882507624003</v>
      </c>
      <c r="E109" s="115">
        <f t="shared" si="15"/>
        <v>4396960.5708139911</v>
      </c>
      <c r="L109" s="109">
        <f t="shared" si="20"/>
        <v>8.1250000000000003E-3</v>
      </c>
      <c r="M109" s="109">
        <f t="shared" si="21"/>
        <v>300</v>
      </c>
      <c r="N109" s="113">
        <f t="shared" si="16"/>
        <v>99</v>
      </c>
      <c r="O109" s="117">
        <f t="shared" si="17"/>
        <v>44556.871043163526</v>
      </c>
      <c r="P109" s="117">
        <f t="shared" si="18"/>
        <v>8689.7837577308383</v>
      </c>
      <c r="Q109" s="117">
        <f t="shared" si="12"/>
        <v>8689.7837577308383</v>
      </c>
      <c r="R109" s="117">
        <f t="shared" si="13"/>
        <v>4405720.9590647537</v>
      </c>
    </row>
    <row r="110" spans="1:18" x14ac:dyDescent="0.25">
      <c r="A110" s="109">
        <v>101</v>
      </c>
      <c r="B110" s="115">
        <f t="shared" si="19"/>
        <v>44556.871043163526</v>
      </c>
      <c r="C110" s="116">
        <f t="shared" si="11"/>
        <v>35725.304637863679</v>
      </c>
      <c r="D110" s="115">
        <f t="shared" si="14"/>
        <v>8831.5664052998472</v>
      </c>
      <c r="E110" s="115">
        <f t="shared" si="15"/>
        <v>4388129.0044086911</v>
      </c>
      <c r="L110" s="109">
        <f t="shared" si="20"/>
        <v>8.1250000000000003E-3</v>
      </c>
      <c r="M110" s="109">
        <f t="shared" si="21"/>
        <v>300</v>
      </c>
      <c r="N110" s="113">
        <f t="shared" si="16"/>
        <v>100</v>
      </c>
      <c r="O110" s="117">
        <f t="shared" si="17"/>
        <v>44556.871043163526</v>
      </c>
      <c r="P110" s="117">
        <f t="shared" si="18"/>
        <v>8760.3882507624003</v>
      </c>
      <c r="Q110" s="117">
        <f t="shared" si="12"/>
        <v>8760.3882507624003</v>
      </c>
      <c r="R110" s="117">
        <f t="shared" si="13"/>
        <v>4396960.5708139911</v>
      </c>
    </row>
    <row r="111" spans="1:18" x14ac:dyDescent="0.25">
      <c r="A111" s="109">
        <v>102</v>
      </c>
      <c r="B111" s="115">
        <f t="shared" si="19"/>
        <v>44556.871043163526</v>
      </c>
      <c r="C111" s="116">
        <f t="shared" si="11"/>
        <v>35653.548160820617</v>
      </c>
      <c r="D111" s="115">
        <f t="shared" si="14"/>
        <v>8903.322882342909</v>
      </c>
      <c r="E111" s="115">
        <f t="shared" si="15"/>
        <v>4379225.681526348</v>
      </c>
      <c r="L111" s="109">
        <f t="shared" si="20"/>
        <v>8.1250000000000003E-3</v>
      </c>
      <c r="M111" s="109">
        <f t="shared" si="21"/>
        <v>300</v>
      </c>
      <c r="N111" s="113">
        <f t="shared" si="16"/>
        <v>101</v>
      </c>
      <c r="O111" s="117">
        <f t="shared" si="17"/>
        <v>44556.871043163526</v>
      </c>
      <c r="P111" s="117">
        <f t="shared" si="18"/>
        <v>8831.5664052998472</v>
      </c>
      <c r="Q111" s="117">
        <f t="shared" si="12"/>
        <v>8831.5664052998472</v>
      </c>
      <c r="R111" s="117">
        <f t="shared" si="13"/>
        <v>4388129.0044086911</v>
      </c>
    </row>
    <row r="112" spans="1:18" x14ac:dyDescent="0.25">
      <c r="A112" s="109">
        <v>103</v>
      </c>
      <c r="B112" s="115">
        <f t="shared" si="19"/>
        <v>44556.871043163526</v>
      </c>
      <c r="C112" s="116">
        <f t="shared" si="11"/>
        <v>35581.208662401579</v>
      </c>
      <c r="D112" s="115">
        <f t="shared" si="14"/>
        <v>8975.6623807619471</v>
      </c>
      <c r="E112" s="115">
        <f t="shared" si="15"/>
        <v>4370250.0191455856</v>
      </c>
      <c r="L112" s="109">
        <f t="shared" si="20"/>
        <v>8.1250000000000003E-3</v>
      </c>
      <c r="M112" s="109">
        <f t="shared" si="21"/>
        <v>300</v>
      </c>
      <c r="N112" s="113">
        <f t="shared" si="16"/>
        <v>102</v>
      </c>
      <c r="O112" s="117">
        <f t="shared" si="17"/>
        <v>44556.871043163526</v>
      </c>
      <c r="P112" s="117">
        <f t="shared" si="18"/>
        <v>8903.322882342909</v>
      </c>
      <c r="Q112" s="117">
        <f t="shared" si="12"/>
        <v>8903.322882342909</v>
      </c>
      <c r="R112" s="117">
        <f t="shared" si="13"/>
        <v>4379225.681526348</v>
      </c>
    </row>
    <row r="113" spans="1:18" x14ac:dyDescent="0.25">
      <c r="A113" s="109">
        <v>104</v>
      </c>
      <c r="B113" s="115">
        <f t="shared" si="19"/>
        <v>44556.871043163526</v>
      </c>
      <c r="C113" s="116">
        <f t="shared" si="11"/>
        <v>35508.281405557886</v>
      </c>
      <c r="D113" s="115">
        <f t="shared" si="14"/>
        <v>9048.5896376056407</v>
      </c>
      <c r="E113" s="115">
        <f t="shared" si="15"/>
        <v>4361201.4295079801</v>
      </c>
      <c r="L113" s="109">
        <f t="shared" si="20"/>
        <v>8.1250000000000003E-3</v>
      </c>
      <c r="M113" s="109">
        <f t="shared" si="21"/>
        <v>300</v>
      </c>
      <c r="N113" s="113">
        <f t="shared" si="16"/>
        <v>103</v>
      </c>
      <c r="O113" s="117">
        <f t="shared" si="17"/>
        <v>44556.871043163526</v>
      </c>
      <c r="P113" s="117">
        <f t="shared" si="18"/>
        <v>8975.6623807619471</v>
      </c>
      <c r="Q113" s="117">
        <f t="shared" si="12"/>
        <v>8975.6623807619471</v>
      </c>
      <c r="R113" s="117">
        <f t="shared" si="13"/>
        <v>4370250.0191455856</v>
      </c>
    </row>
    <row r="114" spans="1:18" x14ac:dyDescent="0.25">
      <c r="A114" s="109">
        <v>105</v>
      </c>
      <c r="B114" s="115">
        <f t="shared" si="19"/>
        <v>44556.871043163526</v>
      </c>
      <c r="C114" s="116">
        <f t="shared" si="11"/>
        <v>35434.761614752337</v>
      </c>
      <c r="D114" s="115">
        <f t="shared" si="14"/>
        <v>9122.1094284111896</v>
      </c>
      <c r="E114" s="115">
        <f t="shared" si="15"/>
        <v>4352079.3200795688</v>
      </c>
      <c r="L114" s="109">
        <f t="shared" si="20"/>
        <v>8.1250000000000003E-3</v>
      </c>
      <c r="M114" s="109">
        <f t="shared" si="21"/>
        <v>300</v>
      </c>
      <c r="N114" s="113">
        <f t="shared" si="16"/>
        <v>104</v>
      </c>
      <c r="O114" s="117">
        <f t="shared" si="17"/>
        <v>44556.871043163526</v>
      </c>
      <c r="P114" s="117">
        <f t="shared" si="18"/>
        <v>9048.5896376056407</v>
      </c>
      <c r="Q114" s="117">
        <f t="shared" si="12"/>
        <v>9048.5896376056407</v>
      </c>
      <c r="R114" s="117">
        <f t="shared" si="13"/>
        <v>4361201.4295079801</v>
      </c>
    </row>
    <row r="115" spans="1:18" x14ac:dyDescent="0.25">
      <c r="A115" s="109">
        <v>106</v>
      </c>
      <c r="B115" s="115">
        <f t="shared" si="19"/>
        <v>44556.871043163526</v>
      </c>
      <c r="C115" s="116">
        <f t="shared" si="11"/>
        <v>35360.644475646499</v>
      </c>
      <c r="D115" s="115">
        <f t="shared" si="14"/>
        <v>9196.2265675170274</v>
      </c>
      <c r="E115" s="115">
        <f t="shared" si="15"/>
        <v>4342883.0935120517</v>
      </c>
      <c r="L115" s="109">
        <f t="shared" si="20"/>
        <v>8.1250000000000003E-3</v>
      </c>
      <c r="M115" s="109">
        <f t="shared" si="21"/>
        <v>300</v>
      </c>
      <c r="N115" s="113">
        <f t="shared" si="16"/>
        <v>105</v>
      </c>
      <c r="O115" s="117">
        <f t="shared" si="17"/>
        <v>44556.871043163526</v>
      </c>
      <c r="P115" s="117">
        <f t="shared" si="18"/>
        <v>9122.1094284111896</v>
      </c>
      <c r="Q115" s="117">
        <f t="shared" si="12"/>
        <v>9122.1094284111896</v>
      </c>
      <c r="R115" s="117">
        <f t="shared" si="13"/>
        <v>4352079.3200795688</v>
      </c>
    </row>
    <row r="116" spans="1:18" x14ac:dyDescent="0.25">
      <c r="A116" s="109">
        <v>107</v>
      </c>
      <c r="B116" s="115">
        <f t="shared" si="19"/>
        <v>44556.871043163526</v>
      </c>
      <c r="C116" s="116">
        <f t="shared" si="11"/>
        <v>35285.925134785422</v>
      </c>
      <c r="D116" s="115">
        <f t="shared" si="14"/>
        <v>9270.9459083781039</v>
      </c>
      <c r="E116" s="115">
        <f t="shared" si="15"/>
        <v>4333612.1476036739</v>
      </c>
      <c r="L116" s="109">
        <f t="shared" si="20"/>
        <v>8.1250000000000003E-3</v>
      </c>
      <c r="M116" s="109">
        <f t="shared" si="21"/>
        <v>300</v>
      </c>
      <c r="N116" s="113">
        <f t="shared" si="16"/>
        <v>106</v>
      </c>
      <c r="O116" s="117">
        <f t="shared" si="17"/>
        <v>44556.871043163526</v>
      </c>
      <c r="P116" s="117">
        <f t="shared" si="18"/>
        <v>9196.2265675170274</v>
      </c>
      <c r="Q116" s="117">
        <f t="shared" si="12"/>
        <v>9196.2265675170274</v>
      </c>
      <c r="R116" s="117">
        <f t="shared" si="13"/>
        <v>4342883.0935120517</v>
      </c>
    </row>
    <row r="117" spans="1:18" x14ac:dyDescent="0.25">
      <c r="A117" s="109">
        <v>108</v>
      </c>
      <c r="B117" s="115">
        <f t="shared" si="19"/>
        <v>44556.871043163526</v>
      </c>
      <c r="C117" s="116">
        <f t="shared" si="11"/>
        <v>35210.59869927985</v>
      </c>
      <c r="D117" s="115">
        <f t="shared" si="14"/>
        <v>9346.2723438836765</v>
      </c>
      <c r="E117" s="115">
        <f t="shared" si="15"/>
        <v>4324265.8752597906</v>
      </c>
      <c r="L117" s="109">
        <f t="shared" si="20"/>
        <v>8.1250000000000003E-3</v>
      </c>
      <c r="M117" s="109">
        <f t="shared" si="21"/>
        <v>300</v>
      </c>
      <c r="N117" s="113">
        <f t="shared" si="16"/>
        <v>107</v>
      </c>
      <c r="O117" s="117">
        <f t="shared" si="17"/>
        <v>44556.871043163526</v>
      </c>
      <c r="P117" s="117">
        <f t="shared" si="18"/>
        <v>9270.9459083781039</v>
      </c>
      <c r="Q117" s="117">
        <f t="shared" si="12"/>
        <v>9270.9459083781039</v>
      </c>
      <c r="R117" s="117">
        <f t="shared" si="13"/>
        <v>4333612.1476036739</v>
      </c>
    </row>
    <row r="118" spans="1:18" x14ac:dyDescent="0.25">
      <c r="A118" s="109">
        <v>109</v>
      </c>
      <c r="B118" s="115">
        <f t="shared" si="19"/>
        <v>44556.871043163526</v>
      </c>
      <c r="C118" s="116">
        <f t="shared" si="11"/>
        <v>35134.660236485797</v>
      </c>
      <c r="D118" s="115">
        <f t="shared" si="14"/>
        <v>9422.2108066777291</v>
      </c>
      <c r="E118" s="115">
        <f t="shared" si="15"/>
        <v>4314843.6644531125</v>
      </c>
      <c r="L118" s="109">
        <f t="shared" si="20"/>
        <v>8.1250000000000003E-3</v>
      </c>
      <c r="M118" s="109">
        <f t="shared" si="21"/>
        <v>300</v>
      </c>
      <c r="N118" s="113">
        <f t="shared" si="16"/>
        <v>108</v>
      </c>
      <c r="O118" s="117">
        <f t="shared" si="17"/>
        <v>44556.871043163526</v>
      </c>
      <c r="P118" s="117">
        <f t="shared" si="18"/>
        <v>9346.2723438836765</v>
      </c>
      <c r="Q118" s="117">
        <f t="shared" si="12"/>
        <v>9346.2723438836765</v>
      </c>
      <c r="R118" s="117">
        <f t="shared" si="13"/>
        <v>4324265.8752597906</v>
      </c>
    </row>
    <row r="119" spans="1:18" x14ac:dyDescent="0.25">
      <c r="A119" s="109">
        <v>110</v>
      </c>
      <c r="B119" s="115">
        <f t="shared" si="19"/>
        <v>44556.871043163526</v>
      </c>
      <c r="C119" s="116">
        <f t="shared" si="11"/>
        <v>35058.104773681538</v>
      </c>
      <c r="D119" s="115">
        <f t="shared" si="14"/>
        <v>9498.7662694819883</v>
      </c>
      <c r="E119" s="115">
        <f t="shared" si="15"/>
        <v>4305344.8981836308</v>
      </c>
      <c r="L119" s="109">
        <f t="shared" si="20"/>
        <v>8.1250000000000003E-3</v>
      </c>
      <c r="M119" s="109">
        <f t="shared" si="21"/>
        <v>300</v>
      </c>
      <c r="N119" s="113">
        <f t="shared" si="16"/>
        <v>109</v>
      </c>
      <c r="O119" s="117">
        <f t="shared" si="17"/>
        <v>44556.871043163526</v>
      </c>
      <c r="P119" s="117">
        <f t="shared" si="18"/>
        <v>9422.2108066777291</v>
      </c>
      <c r="Q119" s="117">
        <f t="shared" si="12"/>
        <v>9422.2108066777291</v>
      </c>
      <c r="R119" s="117">
        <f t="shared" si="13"/>
        <v>4314843.6644531125</v>
      </c>
    </row>
    <row r="120" spans="1:18" x14ac:dyDescent="0.25">
      <c r="A120" s="109">
        <v>111</v>
      </c>
      <c r="B120" s="115">
        <f t="shared" si="19"/>
        <v>44556.871043163526</v>
      </c>
      <c r="C120" s="116">
        <f t="shared" si="11"/>
        <v>34980.927297742004</v>
      </c>
      <c r="D120" s="115">
        <f t="shared" si="14"/>
        <v>9575.9437454215222</v>
      </c>
      <c r="E120" s="115">
        <f t="shared" si="15"/>
        <v>4295768.9544382095</v>
      </c>
      <c r="L120" s="109">
        <f t="shared" si="20"/>
        <v>8.1250000000000003E-3</v>
      </c>
      <c r="M120" s="109">
        <f t="shared" si="21"/>
        <v>300</v>
      </c>
      <c r="N120" s="113">
        <f t="shared" si="16"/>
        <v>110</v>
      </c>
      <c r="O120" s="117">
        <f t="shared" si="17"/>
        <v>44556.871043163526</v>
      </c>
      <c r="P120" s="117">
        <f t="shared" si="18"/>
        <v>9498.7662694819883</v>
      </c>
      <c r="Q120" s="117">
        <f t="shared" si="12"/>
        <v>9498.7662694819883</v>
      </c>
      <c r="R120" s="117">
        <f t="shared" si="13"/>
        <v>4305344.8981836308</v>
      </c>
    </row>
    <row r="121" spans="1:18" x14ac:dyDescent="0.25">
      <c r="A121" s="109">
        <v>112</v>
      </c>
      <c r="B121" s="115">
        <f t="shared" si="19"/>
        <v>44556.871043163526</v>
      </c>
      <c r="C121" s="116">
        <f t="shared" si="11"/>
        <v>34903.122754810451</v>
      </c>
      <c r="D121" s="115">
        <f t="shared" si="14"/>
        <v>9653.7482883530756</v>
      </c>
      <c r="E121" s="115">
        <f t="shared" si="15"/>
        <v>4286115.2061498566</v>
      </c>
      <c r="L121" s="109">
        <f t="shared" si="20"/>
        <v>8.1250000000000003E-3</v>
      </c>
      <c r="M121" s="109">
        <f t="shared" si="21"/>
        <v>300</v>
      </c>
      <c r="N121" s="113">
        <f t="shared" si="16"/>
        <v>111</v>
      </c>
      <c r="O121" s="117">
        <f t="shared" si="17"/>
        <v>44556.871043163526</v>
      </c>
      <c r="P121" s="117">
        <f t="shared" si="18"/>
        <v>9575.9437454215222</v>
      </c>
      <c r="Q121" s="117">
        <f t="shared" si="12"/>
        <v>9575.9437454215222</v>
      </c>
      <c r="R121" s="117">
        <f t="shared" si="13"/>
        <v>4295768.9544382095</v>
      </c>
    </row>
    <row r="122" spans="1:18" x14ac:dyDescent="0.25">
      <c r="A122" s="109">
        <v>113</v>
      </c>
      <c r="B122" s="115">
        <f t="shared" si="19"/>
        <v>44556.871043163526</v>
      </c>
      <c r="C122" s="116">
        <f t="shared" si="11"/>
        <v>34824.686049967582</v>
      </c>
      <c r="D122" s="115">
        <f t="shared" si="14"/>
        <v>9732.1849931959441</v>
      </c>
      <c r="E122" s="115">
        <f t="shared" si="15"/>
        <v>4276383.0211566603</v>
      </c>
      <c r="L122" s="109">
        <f t="shared" si="20"/>
        <v>8.1250000000000003E-3</v>
      </c>
      <c r="M122" s="109">
        <f t="shared" si="21"/>
        <v>300</v>
      </c>
      <c r="N122" s="113">
        <f t="shared" si="16"/>
        <v>112</v>
      </c>
      <c r="O122" s="117">
        <f t="shared" si="17"/>
        <v>44556.871043163526</v>
      </c>
      <c r="P122" s="117">
        <f t="shared" si="18"/>
        <v>9653.7482883530756</v>
      </c>
      <c r="Q122" s="117">
        <f t="shared" si="12"/>
        <v>9653.7482883530756</v>
      </c>
      <c r="R122" s="117">
        <f t="shared" si="13"/>
        <v>4286115.2061498566</v>
      </c>
    </row>
    <row r="123" spans="1:18" x14ac:dyDescent="0.25">
      <c r="A123" s="109">
        <v>114</v>
      </c>
      <c r="B123" s="115">
        <f t="shared" si="19"/>
        <v>44556.871043163526</v>
      </c>
      <c r="C123" s="116">
        <f t="shared" si="11"/>
        <v>34745.612046897862</v>
      </c>
      <c r="D123" s="115">
        <f t="shared" si="14"/>
        <v>9811.2589962656639</v>
      </c>
      <c r="E123" s="115">
        <f t="shared" si="15"/>
        <v>4266571.7621603943</v>
      </c>
      <c r="L123" s="109">
        <f t="shared" si="20"/>
        <v>8.1250000000000003E-3</v>
      </c>
      <c r="M123" s="109">
        <f t="shared" si="21"/>
        <v>300</v>
      </c>
      <c r="N123" s="113">
        <f t="shared" si="16"/>
        <v>113</v>
      </c>
      <c r="O123" s="117">
        <f t="shared" si="17"/>
        <v>44556.871043163526</v>
      </c>
      <c r="P123" s="117">
        <f t="shared" si="18"/>
        <v>9732.1849931959441</v>
      </c>
      <c r="Q123" s="117">
        <f t="shared" si="12"/>
        <v>9732.1849931959441</v>
      </c>
      <c r="R123" s="117">
        <f t="shared" si="13"/>
        <v>4276383.0211566603</v>
      </c>
    </row>
    <row r="124" spans="1:18" x14ac:dyDescent="0.25">
      <c r="A124" s="109">
        <v>115</v>
      </c>
      <c r="B124" s="115">
        <f t="shared" si="19"/>
        <v>44556.871043163526</v>
      </c>
      <c r="C124" s="116">
        <f t="shared" si="11"/>
        <v>34665.895567553205</v>
      </c>
      <c r="D124" s="115">
        <f t="shared" si="14"/>
        <v>9890.9754756103212</v>
      </c>
      <c r="E124" s="115">
        <f t="shared" si="15"/>
        <v>4256680.7866847841</v>
      </c>
      <c r="L124" s="109">
        <f t="shared" si="20"/>
        <v>8.1250000000000003E-3</v>
      </c>
      <c r="M124" s="109">
        <f t="shared" si="21"/>
        <v>300</v>
      </c>
      <c r="N124" s="113">
        <f t="shared" si="16"/>
        <v>114</v>
      </c>
      <c r="O124" s="117">
        <f t="shared" si="17"/>
        <v>44556.871043163526</v>
      </c>
      <c r="P124" s="117">
        <f t="shared" si="18"/>
        <v>9811.2589962656639</v>
      </c>
      <c r="Q124" s="117">
        <f t="shared" si="12"/>
        <v>9811.2589962656639</v>
      </c>
      <c r="R124" s="117">
        <f t="shared" si="13"/>
        <v>4266571.7621603943</v>
      </c>
    </row>
    <row r="125" spans="1:18" x14ac:dyDescent="0.25">
      <c r="A125" s="109">
        <v>116</v>
      </c>
      <c r="B125" s="115">
        <f t="shared" si="19"/>
        <v>44556.871043163526</v>
      </c>
      <c r="C125" s="116">
        <f t="shared" si="11"/>
        <v>34585.531391813871</v>
      </c>
      <c r="D125" s="115">
        <f t="shared" si="14"/>
        <v>9971.3396513496555</v>
      </c>
      <c r="E125" s="115">
        <f t="shared" si="15"/>
        <v>4246709.4470334342</v>
      </c>
      <c r="L125" s="109">
        <f t="shared" si="20"/>
        <v>8.1250000000000003E-3</v>
      </c>
      <c r="M125" s="109">
        <f t="shared" si="21"/>
        <v>300</v>
      </c>
      <c r="N125" s="113">
        <f t="shared" si="16"/>
        <v>115</v>
      </c>
      <c r="O125" s="117">
        <f t="shared" si="17"/>
        <v>44556.871043163526</v>
      </c>
      <c r="P125" s="117">
        <f t="shared" si="18"/>
        <v>9890.9754756103212</v>
      </c>
      <c r="Q125" s="117">
        <f t="shared" si="12"/>
        <v>9890.9754756103212</v>
      </c>
      <c r="R125" s="117">
        <f t="shared" si="13"/>
        <v>4256680.7866847841</v>
      </c>
    </row>
    <row r="126" spans="1:18" x14ac:dyDescent="0.25">
      <c r="A126" s="109">
        <v>117</v>
      </c>
      <c r="B126" s="115">
        <f t="shared" si="19"/>
        <v>44556.871043163526</v>
      </c>
      <c r="C126" s="116">
        <f t="shared" si="11"/>
        <v>34504.514257146657</v>
      </c>
      <c r="D126" s="115">
        <f t="shared" si="14"/>
        <v>10052.35678601687</v>
      </c>
      <c r="E126" s="115">
        <f t="shared" si="15"/>
        <v>4236657.0902474169</v>
      </c>
      <c r="L126" s="109">
        <f t="shared" si="20"/>
        <v>8.1250000000000003E-3</v>
      </c>
      <c r="M126" s="109">
        <f t="shared" si="21"/>
        <v>300</v>
      </c>
      <c r="N126" s="113">
        <f t="shared" si="16"/>
        <v>116</v>
      </c>
      <c r="O126" s="117">
        <f t="shared" si="17"/>
        <v>44556.871043163526</v>
      </c>
      <c r="P126" s="117">
        <f t="shared" si="18"/>
        <v>9971.3396513496555</v>
      </c>
      <c r="Q126" s="117">
        <f t="shared" si="12"/>
        <v>9971.3396513496555</v>
      </c>
      <c r="R126" s="117">
        <f t="shared" si="13"/>
        <v>4246709.4470334342</v>
      </c>
    </row>
    <row r="127" spans="1:18" x14ac:dyDescent="0.25">
      <c r="A127" s="109">
        <v>118</v>
      </c>
      <c r="B127" s="115">
        <f t="shared" si="19"/>
        <v>44556.871043163526</v>
      </c>
      <c r="C127" s="116">
        <f t="shared" si="11"/>
        <v>34422.838858260264</v>
      </c>
      <c r="D127" s="115">
        <f t="shared" si="14"/>
        <v>10134.032184903263</v>
      </c>
      <c r="E127" s="115">
        <f t="shared" si="15"/>
        <v>4226523.0580625134</v>
      </c>
      <c r="L127" s="109">
        <f t="shared" si="20"/>
        <v>8.1250000000000003E-3</v>
      </c>
      <c r="M127" s="109">
        <f t="shared" si="21"/>
        <v>300</v>
      </c>
      <c r="N127" s="113">
        <f t="shared" si="16"/>
        <v>117</v>
      </c>
      <c r="O127" s="117">
        <f t="shared" si="17"/>
        <v>44556.871043163526</v>
      </c>
      <c r="P127" s="117">
        <f t="shared" si="18"/>
        <v>10052.35678601687</v>
      </c>
      <c r="Q127" s="117">
        <f t="shared" si="12"/>
        <v>10052.35678601687</v>
      </c>
      <c r="R127" s="117">
        <f t="shared" si="13"/>
        <v>4236657.0902474169</v>
      </c>
    </row>
    <row r="128" spans="1:18" x14ac:dyDescent="0.25">
      <c r="A128" s="109">
        <v>119</v>
      </c>
      <c r="B128" s="115">
        <f t="shared" si="19"/>
        <v>44556.871043163526</v>
      </c>
      <c r="C128" s="116">
        <f t="shared" si="11"/>
        <v>34340.499846757921</v>
      </c>
      <c r="D128" s="115">
        <f t="shared" si="14"/>
        <v>10216.371196405606</v>
      </c>
      <c r="E128" s="115">
        <f t="shared" si="15"/>
        <v>4216306.6868661074</v>
      </c>
      <c r="L128" s="109">
        <f t="shared" si="20"/>
        <v>8.1250000000000003E-3</v>
      </c>
      <c r="M128" s="109">
        <f t="shared" si="21"/>
        <v>300</v>
      </c>
      <c r="N128" s="113">
        <f t="shared" si="16"/>
        <v>118</v>
      </c>
      <c r="O128" s="117">
        <f t="shared" si="17"/>
        <v>44556.871043163526</v>
      </c>
      <c r="P128" s="117">
        <f t="shared" si="18"/>
        <v>10134.032184903263</v>
      </c>
      <c r="Q128" s="117">
        <f t="shared" si="12"/>
        <v>10134.032184903263</v>
      </c>
      <c r="R128" s="117">
        <f t="shared" si="13"/>
        <v>4226523.0580625134</v>
      </c>
    </row>
    <row r="129" spans="1:18" x14ac:dyDescent="0.25">
      <c r="A129" s="109">
        <v>120</v>
      </c>
      <c r="B129" s="115">
        <f t="shared" si="19"/>
        <v>44556.871043163526</v>
      </c>
      <c r="C129" s="116">
        <f t="shared" si="11"/>
        <v>34257.491830787127</v>
      </c>
      <c r="D129" s="115">
        <f t="shared" si="14"/>
        <v>10299.3792123764</v>
      </c>
      <c r="E129" s="115">
        <f t="shared" si="15"/>
        <v>4206007.3076537307</v>
      </c>
      <c r="L129" s="109">
        <f t="shared" si="20"/>
        <v>8.1250000000000003E-3</v>
      </c>
      <c r="M129" s="109">
        <f t="shared" si="21"/>
        <v>300</v>
      </c>
      <c r="N129" s="113">
        <f t="shared" si="16"/>
        <v>119</v>
      </c>
      <c r="O129" s="117">
        <f t="shared" si="17"/>
        <v>44556.871043163526</v>
      </c>
      <c r="P129" s="117">
        <f t="shared" si="18"/>
        <v>10216.371196405606</v>
      </c>
      <c r="Q129" s="117">
        <f t="shared" si="12"/>
        <v>10216.371196405606</v>
      </c>
      <c r="R129" s="117">
        <f t="shared" si="13"/>
        <v>4216306.6868661074</v>
      </c>
    </row>
    <row r="130" spans="1:18" x14ac:dyDescent="0.25">
      <c r="A130" s="109">
        <v>121</v>
      </c>
      <c r="B130" s="115">
        <f t="shared" si="19"/>
        <v>44556.871043163526</v>
      </c>
      <c r="C130" s="116">
        <f t="shared" si="11"/>
        <v>34173.809374686563</v>
      </c>
      <c r="D130" s="115">
        <f t="shared" si="14"/>
        <v>10383.061668476963</v>
      </c>
      <c r="E130" s="115">
        <f t="shared" si="15"/>
        <v>4195624.2459852537</v>
      </c>
      <c r="L130" s="109">
        <f t="shared" si="20"/>
        <v>8.1250000000000003E-3</v>
      </c>
      <c r="M130" s="109">
        <f t="shared" si="21"/>
        <v>300</v>
      </c>
      <c r="N130" s="113">
        <f t="shared" si="16"/>
        <v>120</v>
      </c>
      <c r="O130" s="117">
        <f t="shared" si="17"/>
        <v>44556.871043163526</v>
      </c>
      <c r="P130" s="117">
        <f t="shared" si="18"/>
        <v>10299.3792123764</v>
      </c>
      <c r="Q130" s="117">
        <f t="shared" si="12"/>
        <v>10299.3792123764</v>
      </c>
      <c r="R130" s="117">
        <f t="shared" si="13"/>
        <v>4206007.3076537307</v>
      </c>
    </row>
    <row r="131" spans="1:18" x14ac:dyDescent="0.25">
      <c r="A131" s="109">
        <v>122</v>
      </c>
      <c r="B131" s="115">
        <f t="shared" si="19"/>
        <v>44556.871043163526</v>
      </c>
      <c r="C131" s="116">
        <f t="shared" si="11"/>
        <v>34089.446998630185</v>
      </c>
      <c r="D131" s="115">
        <f t="shared" si="14"/>
        <v>10467.424044533342</v>
      </c>
      <c r="E131" s="115">
        <f t="shared" si="15"/>
        <v>4185156.8219407205</v>
      </c>
      <c r="L131" s="109">
        <f t="shared" si="20"/>
        <v>8.1250000000000003E-3</v>
      </c>
      <c r="M131" s="109">
        <f t="shared" si="21"/>
        <v>300</v>
      </c>
      <c r="N131" s="113">
        <f t="shared" si="16"/>
        <v>121</v>
      </c>
      <c r="O131" s="117">
        <f t="shared" si="17"/>
        <v>44556.871043163526</v>
      </c>
      <c r="P131" s="117">
        <f t="shared" si="18"/>
        <v>10383.061668476963</v>
      </c>
      <c r="Q131" s="117">
        <f t="shared" si="12"/>
        <v>10383.061668476963</v>
      </c>
      <c r="R131" s="117">
        <f t="shared" si="13"/>
        <v>4195624.2459852537</v>
      </c>
    </row>
    <row r="132" spans="1:18" x14ac:dyDescent="0.25">
      <c r="A132" s="109">
        <v>123</v>
      </c>
      <c r="B132" s="115">
        <f t="shared" si="19"/>
        <v>44556.871043163526</v>
      </c>
      <c r="C132" s="116">
        <f t="shared" si="11"/>
        <v>34004.399178268359</v>
      </c>
      <c r="D132" s="115">
        <f t="shared" si="14"/>
        <v>10552.471864895168</v>
      </c>
      <c r="E132" s="115">
        <f t="shared" si="15"/>
        <v>4174604.3500758256</v>
      </c>
      <c r="L132" s="109">
        <f t="shared" si="20"/>
        <v>8.1250000000000003E-3</v>
      </c>
      <c r="M132" s="109">
        <f t="shared" si="21"/>
        <v>300</v>
      </c>
      <c r="N132" s="113">
        <f t="shared" si="16"/>
        <v>122</v>
      </c>
      <c r="O132" s="117">
        <f t="shared" si="17"/>
        <v>44556.871043163526</v>
      </c>
      <c r="P132" s="117">
        <f t="shared" si="18"/>
        <v>10467.424044533342</v>
      </c>
      <c r="Q132" s="117">
        <f t="shared" si="12"/>
        <v>10467.424044533342</v>
      </c>
      <c r="R132" s="117">
        <f t="shared" si="13"/>
        <v>4185156.8219407205</v>
      </c>
    </row>
    <row r="133" spans="1:18" x14ac:dyDescent="0.25">
      <c r="A133" s="109">
        <v>124</v>
      </c>
      <c r="B133" s="115">
        <f t="shared" si="19"/>
        <v>44556.871043163526</v>
      </c>
      <c r="C133" s="116">
        <f t="shared" si="11"/>
        <v>33918.660344366086</v>
      </c>
      <c r="D133" s="115">
        <f t="shared" si="14"/>
        <v>10638.21069879744</v>
      </c>
      <c r="E133" s="115">
        <f t="shared" si="15"/>
        <v>4163966.1393770282</v>
      </c>
      <c r="L133" s="109">
        <f t="shared" si="20"/>
        <v>8.1250000000000003E-3</v>
      </c>
      <c r="M133" s="109">
        <f t="shared" si="21"/>
        <v>300</v>
      </c>
      <c r="N133" s="113">
        <f t="shared" si="16"/>
        <v>123</v>
      </c>
      <c r="O133" s="117">
        <f t="shared" si="17"/>
        <v>44556.871043163526</v>
      </c>
      <c r="P133" s="117">
        <f t="shared" si="18"/>
        <v>10552.471864895168</v>
      </c>
      <c r="Q133" s="117">
        <f t="shared" si="12"/>
        <v>10552.471864895168</v>
      </c>
      <c r="R133" s="117">
        <f t="shared" si="13"/>
        <v>4174604.3500758256</v>
      </c>
    </row>
    <row r="134" spans="1:18" x14ac:dyDescent="0.25">
      <c r="A134" s="109">
        <v>125</v>
      </c>
      <c r="B134" s="115">
        <f t="shared" si="19"/>
        <v>44556.871043163526</v>
      </c>
      <c r="C134" s="116">
        <f t="shared" si="11"/>
        <v>33832.224882438357</v>
      </c>
      <c r="D134" s="115">
        <f t="shared" si="14"/>
        <v>10724.646160725169</v>
      </c>
      <c r="E134" s="115">
        <f t="shared" si="15"/>
        <v>4153241.4932163032</v>
      </c>
      <c r="L134" s="109">
        <f t="shared" si="20"/>
        <v>8.1250000000000003E-3</v>
      </c>
      <c r="M134" s="109">
        <f t="shared" si="21"/>
        <v>300</v>
      </c>
      <c r="N134" s="113">
        <f t="shared" si="16"/>
        <v>124</v>
      </c>
      <c r="O134" s="117">
        <f t="shared" si="17"/>
        <v>44556.871043163526</v>
      </c>
      <c r="P134" s="117">
        <f t="shared" si="18"/>
        <v>10638.21069879744</v>
      </c>
      <c r="Q134" s="117">
        <f t="shared" si="12"/>
        <v>10638.21069879744</v>
      </c>
      <c r="R134" s="117">
        <f t="shared" si="13"/>
        <v>4163966.1393770282</v>
      </c>
    </row>
    <row r="135" spans="1:18" x14ac:dyDescent="0.25">
      <c r="A135" s="109">
        <v>126</v>
      </c>
      <c r="B135" s="115">
        <f t="shared" si="19"/>
        <v>44556.871043163526</v>
      </c>
      <c r="C135" s="116">
        <f t="shared" si="11"/>
        <v>33745.087132382461</v>
      </c>
      <c r="D135" s="115">
        <f t="shared" si="14"/>
        <v>10811.783910781065</v>
      </c>
      <c r="E135" s="115">
        <f t="shared" si="15"/>
        <v>4142429.709305522</v>
      </c>
      <c r="L135" s="109">
        <f t="shared" si="20"/>
        <v>8.1250000000000003E-3</v>
      </c>
      <c r="M135" s="109">
        <f t="shared" si="21"/>
        <v>300</v>
      </c>
      <c r="N135" s="113">
        <f t="shared" si="16"/>
        <v>125</v>
      </c>
      <c r="O135" s="117">
        <f t="shared" si="17"/>
        <v>44556.871043163526</v>
      </c>
      <c r="P135" s="117">
        <f t="shared" si="18"/>
        <v>10724.646160725169</v>
      </c>
      <c r="Q135" s="117">
        <f t="shared" si="12"/>
        <v>10724.646160725169</v>
      </c>
      <c r="R135" s="117">
        <f t="shared" si="13"/>
        <v>4153241.4932163032</v>
      </c>
    </row>
    <row r="136" spans="1:18" x14ac:dyDescent="0.25">
      <c r="A136" s="109">
        <v>127</v>
      </c>
      <c r="B136" s="115">
        <f t="shared" si="19"/>
        <v>44556.871043163526</v>
      </c>
      <c r="C136" s="116">
        <f t="shared" si="11"/>
        <v>33657.241388107366</v>
      </c>
      <c r="D136" s="115">
        <f t="shared" si="14"/>
        <v>10899.62965505616</v>
      </c>
      <c r="E136" s="115">
        <f t="shared" si="15"/>
        <v>4131530.0796504659</v>
      </c>
      <c r="L136" s="109">
        <f t="shared" si="20"/>
        <v>8.1250000000000003E-3</v>
      </c>
      <c r="M136" s="109">
        <f t="shared" si="21"/>
        <v>300</v>
      </c>
      <c r="N136" s="113">
        <f t="shared" si="16"/>
        <v>126</v>
      </c>
      <c r="O136" s="117">
        <f t="shared" si="17"/>
        <v>44556.871043163526</v>
      </c>
      <c r="P136" s="117">
        <f t="shared" si="18"/>
        <v>10811.783910781065</v>
      </c>
      <c r="Q136" s="117">
        <f t="shared" si="12"/>
        <v>10811.783910781065</v>
      </c>
      <c r="R136" s="117">
        <f t="shared" si="13"/>
        <v>4142429.709305522</v>
      </c>
    </row>
    <row r="137" spans="1:18" x14ac:dyDescent="0.25">
      <c r="A137" s="109">
        <v>128</v>
      </c>
      <c r="B137" s="115">
        <f t="shared" si="19"/>
        <v>44556.871043163526</v>
      </c>
      <c r="C137" s="116">
        <f t="shared" si="11"/>
        <v>33568.681897160037</v>
      </c>
      <c r="D137" s="115">
        <f t="shared" si="14"/>
        <v>10988.189146003489</v>
      </c>
      <c r="E137" s="115">
        <f t="shared" si="15"/>
        <v>4120541.8905044622</v>
      </c>
      <c r="L137" s="109">
        <f t="shared" si="20"/>
        <v>8.1250000000000003E-3</v>
      </c>
      <c r="M137" s="109">
        <f t="shared" si="21"/>
        <v>300</v>
      </c>
      <c r="N137" s="113">
        <f t="shared" si="16"/>
        <v>127</v>
      </c>
      <c r="O137" s="117">
        <f t="shared" si="17"/>
        <v>44556.871043163526</v>
      </c>
      <c r="P137" s="117">
        <f t="shared" si="18"/>
        <v>10899.62965505616</v>
      </c>
      <c r="Q137" s="117">
        <f t="shared" si="12"/>
        <v>10899.62965505616</v>
      </c>
      <c r="R137" s="117">
        <f t="shared" si="13"/>
        <v>4131530.0796504659</v>
      </c>
    </row>
    <row r="138" spans="1:18" x14ac:dyDescent="0.25">
      <c r="A138" s="109">
        <v>129</v>
      </c>
      <c r="B138" s="115">
        <f t="shared" si="19"/>
        <v>44556.871043163526</v>
      </c>
      <c r="C138" s="116">
        <f t="shared" ref="C138:C201" si="22">E137*L138</f>
        <v>33479.402860348753</v>
      </c>
      <c r="D138" s="115">
        <f t="shared" si="14"/>
        <v>11077.468182814773</v>
      </c>
      <c r="E138" s="115">
        <f t="shared" si="15"/>
        <v>4109464.4223216474</v>
      </c>
      <c r="L138" s="109">
        <f t="shared" si="20"/>
        <v>8.1250000000000003E-3</v>
      </c>
      <c r="M138" s="109">
        <f t="shared" si="21"/>
        <v>300</v>
      </c>
      <c r="N138" s="113">
        <f t="shared" si="16"/>
        <v>128</v>
      </c>
      <c r="O138" s="117">
        <f t="shared" si="17"/>
        <v>44556.871043163526</v>
      </c>
      <c r="P138" s="117">
        <f t="shared" si="18"/>
        <v>10988.189146003489</v>
      </c>
      <c r="Q138" s="117">
        <f t="shared" ref="Q138:Q201" si="23">IF(A137&gt;M138,"",D137)</f>
        <v>10988.189146003489</v>
      </c>
      <c r="R138" s="117">
        <f t="shared" ref="R138:R201" si="24">IF(A137&gt;M138,"",E137)</f>
        <v>4120541.8905044622</v>
      </c>
    </row>
    <row r="139" spans="1:18" x14ac:dyDescent="0.25">
      <c r="A139" s="109">
        <v>130</v>
      </c>
      <c r="B139" s="115">
        <f t="shared" si="19"/>
        <v>44556.871043163526</v>
      </c>
      <c r="C139" s="116">
        <f t="shared" si="22"/>
        <v>33389.398431363385</v>
      </c>
      <c r="D139" s="115">
        <f t="shared" ref="D139:D202" si="25">B139-C139</f>
        <v>11167.472611800142</v>
      </c>
      <c r="E139" s="115">
        <f t="shared" ref="E139:E202" si="26">E138-D139</f>
        <v>4098296.9497098471</v>
      </c>
      <c r="L139" s="109">
        <f t="shared" si="20"/>
        <v>8.1250000000000003E-3</v>
      </c>
      <c r="M139" s="109">
        <f t="shared" si="21"/>
        <v>300</v>
      </c>
      <c r="N139" s="113">
        <f t="shared" ref="N139:N202" si="27">IF(A138&gt;M139,"",A138)</f>
        <v>129</v>
      </c>
      <c r="O139" s="117">
        <f t="shared" ref="O139:O202" si="28">IF(A138&gt;M139,"",B138)</f>
        <v>44556.871043163526</v>
      </c>
      <c r="P139" s="117">
        <f t="shared" ref="P139:P202" si="29">IF(A138&gt;M139,"",D138)</f>
        <v>11077.468182814773</v>
      </c>
      <c r="Q139" s="117">
        <f t="shared" si="23"/>
        <v>11077.468182814773</v>
      </c>
      <c r="R139" s="117">
        <f t="shared" si="24"/>
        <v>4109464.4223216474</v>
      </c>
    </row>
    <row r="140" spans="1:18" x14ac:dyDescent="0.25">
      <c r="A140" s="109">
        <v>131</v>
      </c>
      <c r="B140" s="115">
        <f t="shared" ref="B140:B203" si="30">B139</f>
        <v>44556.871043163526</v>
      </c>
      <c r="C140" s="116">
        <f t="shared" si="22"/>
        <v>33298.662716392508</v>
      </c>
      <c r="D140" s="115">
        <f t="shared" si="25"/>
        <v>11258.208326771019</v>
      </c>
      <c r="E140" s="115">
        <f t="shared" si="26"/>
        <v>4087038.7413830762</v>
      </c>
      <c r="L140" s="109">
        <f t="shared" ref="L140:L203" si="31">L139</f>
        <v>8.1250000000000003E-3</v>
      </c>
      <c r="M140" s="109">
        <f t="shared" ref="M140:M203" si="32">M139</f>
        <v>300</v>
      </c>
      <c r="N140" s="113">
        <f t="shared" si="27"/>
        <v>130</v>
      </c>
      <c r="O140" s="117">
        <f t="shared" si="28"/>
        <v>44556.871043163526</v>
      </c>
      <c r="P140" s="117">
        <f t="shared" si="29"/>
        <v>11167.472611800142</v>
      </c>
      <c r="Q140" s="117">
        <f t="shared" si="23"/>
        <v>11167.472611800142</v>
      </c>
      <c r="R140" s="117">
        <f t="shared" si="24"/>
        <v>4098296.9497098471</v>
      </c>
    </row>
    <row r="141" spans="1:18" x14ac:dyDescent="0.25">
      <c r="A141" s="109">
        <v>132</v>
      </c>
      <c r="B141" s="115">
        <f t="shared" si="30"/>
        <v>44556.871043163526</v>
      </c>
      <c r="C141" s="116">
        <f t="shared" si="22"/>
        <v>33207.189773737497</v>
      </c>
      <c r="D141" s="115">
        <f t="shared" si="25"/>
        <v>11349.68126942603</v>
      </c>
      <c r="E141" s="115">
        <f t="shared" si="26"/>
        <v>4075689.0601136503</v>
      </c>
      <c r="L141" s="109">
        <f t="shared" si="31"/>
        <v>8.1250000000000003E-3</v>
      </c>
      <c r="M141" s="109">
        <f t="shared" si="32"/>
        <v>300</v>
      </c>
      <c r="N141" s="113">
        <f t="shared" si="27"/>
        <v>131</v>
      </c>
      <c r="O141" s="117">
        <f t="shared" si="28"/>
        <v>44556.871043163526</v>
      </c>
      <c r="P141" s="117">
        <f t="shared" si="29"/>
        <v>11258.208326771019</v>
      </c>
      <c r="Q141" s="117">
        <f t="shared" si="23"/>
        <v>11258.208326771019</v>
      </c>
      <c r="R141" s="117">
        <f t="shared" si="24"/>
        <v>4087038.7413830762</v>
      </c>
    </row>
    <row r="142" spans="1:18" x14ac:dyDescent="0.25">
      <c r="A142" s="109">
        <v>133</v>
      </c>
      <c r="B142" s="115">
        <f t="shared" si="30"/>
        <v>44556.871043163526</v>
      </c>
      <c r="C142" s="116">
        <f t="shared" si="22"/>
        <v>33114.973613423412</v>
      </c>
      <c r="D142" s="115">
        <f t="shared" si="25"/>
        <v>11441.897429740115</v>
      </c>
      <c r="E142" s="115">
        <f t="shared" si="26"/>
        <v>4064247.1626839102</v>
      </c>
      <c r="L142" s="109">
        <f t="shared" si="31"/>
        <v>8.1250000000000003E-3</v>
      </c>
      <c r="M142" s="109">
        <f t="shared" si="32"/>
        <v>300</v>
      </c>
      <c r="N142" s="113">
        <f t="shared" si="27"/>
        <v>132</v>
      </c>
      <c r="O142" s="117">
        <f t="shared" si="28"/>
        <v>44556.871043163526</v>
      </c>
      <c r="P142" s="117">
        <f t="shared" si="29"/>
        <v>11349.68126942603</v>
      </c>
      <c r="Q142" s="117">
        <f t="shared" si="23"/>
        <v>11349.68126942603</v>
      </c>
      <c r="R142" s="117">
        <f t="shared" si="24"/>
        <v>4075689.0601136503</v>
      </c>
    </row>
    <row r="143" spans="1:18" x14ac:dyDescent="0.25">
      <c r="A143" s="109">
        <v>134</v>
      </c>
      <c r="B143" s="115">
        <f t="shared" si="30"/>
        <v>44556.871043163526</v>
      </c>
      <c r="C143" s="116">
        <f t="shared" si="22"/>
        <v>33022.008196806775</v>
      </c>
      <c r="D143" s="115">
        <f t="shared" si="25"/>
        <v>11534.862846356751</v>
      </c>
      <c r="E143" s="115">
        <f t="shared" si="26"/>
        <v>4052712.2998375534</v>
      </c>
      <c r="L143" s="109">
        <f t="shared" si="31"/>
        <v>8.1250000000000003E-3</v>
      </c>
      <c r="M143" s="109">
        <f t="shared" si="32"/>
        <v>300</v>
      </c>
      <c r="N143" s="113">
        <f t="shared" si="27"/>
        <v>133</v>
      </c>
      <c r="O143" s="117">
        <f t="shared" si="28"/>
        <v>44556.871043163526</v>
      </c>
      <c r="P143" s="117">
        <f t="shared" si="29"/>
        <v>11441.897429740115</v>
      </c>
      <c r="Q143" s="117">
        <f t="shared" si="23"/>
        <v>11441.897429740115</v>
      </c>
      <c r="R143" s="117">
        <f t="shared" si="24"/>
        <v>4064247.1626839102</v>
      </c>
    </row>
    <row r="144" spans="1:18" x14ac:dyDescent="0.25">
      <c r="A144" s="109">
        <v>135</v>
      </c>
      <c r="B144" s="115">
        <f t="shared" si="30"/>
        <v>44556.871043163526</v>
      </c>
      <c r="C144" s="116">
        <f t="shared" si="22"/>
        <v>32928.287436180122</v>
      </c>
      <c r="D144" s="115">
        <f t="shared" si="25"/>
        <v>11628.583606983404</v>
      </c>
      <c r="E144" s="115">
        <f t="shared" si="26"/>
        <v>4041083.7162305699</v>
      </c>
      <c r="L144" s="109">
        <f t="shared" si="31"/>
        <v>8.1250000000000003E-3</v>
      </c>
      <c r="M144" s="109">
        <f t="shared" si="32"/>
        <v>300</v>
      </c>
      <c r="N144" s="113">
        <f t="shared" si="27"/>
        <v>134</v>
      </c>
      <c r="O144" s="117">
        <f t="shared" si="28"/>
        <v>44556.871043163526</v>
      </c>
      <c r="P144" s="117">
        <f t="shared" si="29"/>
        <v>11534.862846356751</v>
      </c>
      <c r="Q144" s="117">
        <f t="shared" si="23"/>
        <v>11534.862846356751</v>
      </c>
      <c r="R144" s="117">
        <f t="shared" si="24"/>
        <v>4052712.2998375534</v>
      </c>
    </row>
    <row r="145" spans="1:18" x14ac:dyDescent="0.25">
      <c r="A145" s="109">
        <v>136</v>
      </c>
      <c r="B145" s="115">
        <f t="shared" si="30"/>
        <v>44556.871043163526</v>
      </c>
      <c r="C145" s="116">
        <f t="shared" si="22"/>
        <v>32833.805194373381</v>
      </c>
      <c r="D145" s="115">
        <f t="shared" si="25"/>
        <v>11723.065848790146</v>
      </c>
      <c r="E145" s="115">
        <f t="shared" si="26"/>
        <v>4029360.6503817798</v>
      </c>
      <c r="L145" s="109">
        <f t="shared" si="31"/>
        <v>8.1250000000000003E-3</v>
      </c>
      <c r="M145" s="109">
        <f t="shared" si="32"/>
        <v>300</v>
      </c>
      <c r="N145" s="113">
        <f t="shared" si="27"/>
        <v>135</v>
      </c>
      <c r="O145" s="117">
        <f t="shared" si="28"/>
        <v>44556.871043163526</v>
      </c>
      <c r="P145" s="117">
        <f t="shared" si="29"/>
        <v>11628.583606983404</v>
      </c>
      <c r="Q145" s="117">
        <f t="shared" si="23"/>
        <v>11628.583606983404</v>
      </c>
      <c r="R145" s="117">
        <f t="shared" si="24"/>
        <v>4041083.7162305699</v>
      </c>
    </row>
    <row r="146" spans="1:18" x14ac:dyDescent="0.25">
      <c r="A146" s="109">
        <v>137</v>
      </c>
      <c r="B146" s="115">
        <f t="shared" si="30"/>
        <v>44556.871043163526</v>
      </c>
      <c r="C146" s="116">
        <f t="shared" si="22"/>
        <v>32738.555284351962</v>
      </c>
      <c r="D146" s="115">
        <f t="shared" si="25"/>
        <v>11818.315758811565</v>
      </c>
      <c r="E146" s="115">
        <f t="shared" si="26"/>
        <v>4017542.334622968</v>
      </c>
      <c r="L146" s="109">
        <f t="shared" si="31"/>
        <v>8.1250000000000003E-3</v>
      </c>
      <c r="M146" s="109">
        <f t="shared" si="32"/>
        <v>300</v>
      </c>
      <c r="N146" s="113">
        <f t="shared" si="27"/>
        <v>136</v>
      </c>
      <c r="O146" s="117">
        <f t="shared" si="28"/>
        <v>44556.871043163526</v>
      </c>
      <c r="P146" s="117">
        <f t="shared" si="29"/>
        <v>11723.065848790146</v>
      </c>
      <c r="Q146" s="117">
        <f t="shared" si="23"/>
        <v>11723.065848790146</v>
      </c>
      <c r="R146" s="117">
        <f t="shared" si="24"/>
        <v>4029360.6503817798</v>
      </c>
    </row>
    <row r="147" spans="1:18" x14ac:dyDescent="0.25">
      <c r="A147" s="109">
        <v>138</v>
      </c>
      <c r="B147" s="115">
        <f t="shared" si="30"/>
        <v>44556.871043163526</v>
      </c>
      <c r="C147" s="116">
        <f t="shared" si="22"/>
        <v>32642.531468811616</v>
      </c>
      <c r="D147" s="115">
        <f t="shared" si="25"/>
        <v>11914.33957435191</v>
      </c>
      <c r="E147" s="115">
        <f t="shared" si="26"/>
        <v>4005627.9950486161</v>
      </c>
      <c r="L147" s="109">
        <f t="shared" si="31"/>
        <v>8.1250000000000003E-3</v>
      </c>
      <c r="M147" s="109">
        <f t="shared" si="32"/>
        <v>300</v>
      </c>
      <c r="N147" s="113">
        <f t="shared" si="27"/>
        <v>137</v>
      </c>
      <c r="O147" s="117">
        <f t="shared" si="28"/>
        <v>44556.871043163526</v>
      </c>
      <c r="P147" s="117">
        <f t="shared" si="29"/>
        <v>11818.315758811565</v>
      </c>
      <c r="Q147" s="117">
        <f t="shared" si="23"/>
        <v>11818.315758811565</v>
      </c>
      <c r="R147" s="117">
        <f t="shared" si="24"/>
        <v>4017542.334622968</v>
      </c>
    </row>
    <row r="148" spans="1:18" x14ac:dyDescent="0.25">
      <c r="A148" s="109">
        <v>139</v>
      </c>
      <c r="B148" s="115">
        <f t="shared" si="30"/>
        <v>44556.871043163526</v>
      </c>
      <c r="C148" s="116">
        <f t="shared" si="22"/>
        <v>32545.727459770005</v>
      </c>
      <c r="D148" s="115">
        <f t="shared" si="25"/>
        <v>12011.143583393521</v>
      </c>
      <c r="E148" s="115">
        <f t="shared" si="26"/>
        <v>3993616.8514652224</v>
      </c>
      <c r="L148" s="109">
        <f t="shared" si="31"/>
        <v>8.1250000000000003E-3</v>
      </c>
      <c r="M148" s="109">
        <f t="shared" si="32"/>
        <v>300</v>
      </c>
      <c r="N148" s="113">
        <f t="shared" si="27"/>
        <v>138</v>
      </c>
      <c r="O148" s="117">
        <f t="shared" si="28"/>
        <v>44556.871043163526</v>
      </c>
      <c r="P148" s="117">
        <f t="shared" si="29"/>
        <v>11914.33957435191</v>
      </c>
      <c r="Q148" s="117">
        <f t="shared" si="23"/>
        <v>11914.33957435191</v>
      </c>
      <c r="R148" s="117">
        <f t="shared" si="24"/>
        <v>4005627.9950486161</v>
      </c>
    </row>
    <row r="149" spans="1:18" x14ac:dyDescent="0.25">
      <c r="A149" s="109">
        <v>140</v>
      </c>
      <c r="B149" s="115">
        <f t="shared" si="30"/>
        <v>44556.871043163526</v>
      </c>
      <c r="C149" s="116">
        <f t="shared" si="22"/>
        <v>32448.136918154934</v>
      </c>
      <c r="D149" s="115">
        <f t="shared" si="25"/>
        <v>12108.734125008592</v>
      </c>
      <c r="E149" s="115">
        <f t="shared" si="26"/>
        <v>3981508.1173402136</v>
      </c>
      <c r="L149" s="109">
        <f t="shared" si="31"/>
        <v>8.1250000000000003E-3</v>
      </c>
      <c r="M149" s="109">
        <f t="shared" si="32"/>
        <v>300</v>
      </c>
      <c r="N149" s="113">
        <f t="shared" si="27"/>
        <v>139</v>
      </c>
      <c r="O149" s="117">
        <f t="shared" si="28"/>
        <v>44556.871043163526</v>
      </c>
      <c r="P149" s="117">
        <f t="shared" si="29"/>
        <v>12011.143583393521</v>
      </c>
      <c r="Q149" s="117">
        <f t="shared" si="23"/>
        <v>12011.143583393521</v>
      </c>
      <c r="R149" s="117">
        <f t="shared" si="24"/>
        <v>3993616.8514652224</v>
      </c>
    </row>
    <row r="150" spans="1:18" x14ac:dyDescent="0.25">
      <c r="A150" s="109">
        <v>141</v>
      </c>
      <c r="B150" s="115">
        <f t="shared" si="30"/>
        <v>44556.871043163526</v>
      </c>
      <c r="C150" s="116">
        <f t="shared" si="22"/>
        <v>32349.753453389236</v>
      </c>
      <c r="D150" s="115">
        <f t="shared" si="25"/>
        <v>12207.117589774291</v>
      </c>
      <c r="E150" s="115">
        <f t="shared" si="26"/>
        <v>3969300.9997504395</v>
      </c>
      <c r="L150" s="109">
        <f t="shared" si="31"/>
        <v>8.1250000000000003E-3</v>
      </c>
      <c r="M150" s="109">
        <f t="shared" si="32"/>
        <v>300</v>
      </c>
      <c r="N150" s="113">
        <f t="shared" si="27"/>
        <v>140</v>
      </c>
      <c r="O150" s="117">
        <f t="shared" si="28"/>
        <v>44556.871043163526</v>
      </c>
      <c r="P150" s="117">
        <f t="shared" si="29"/>
        <v>12108.734125008592</v>
      </c>
      <c r="Q150" s="117">
        <f t="shared" si="23"/>
        <v>12108.734125008592</v>
      </c>
      <c r="R150" s="117">
        <f t="shared" si="24"/>
        <v>3981508.1173402136</v>
      </c>
    </row>
    <row r="151" spans="1:18" x14ac:dyDescent="0.25">
      <c r="A151" s="109">
        <v>142</v>
      </c>
      <c r="B151" s="115">
        <f t="shared" si="30"/>
        <v>44556.871043163526</v>
      </c>
      <c r="C151" s="116">
        <f t="shared" si="22"/>
        <v>32250.570622972322</v>
      </c>
      <c r="D151" s="115">
        <f t="shared" si="25"/>
        <v>12306.300420191204</v>
      </c>
      <c r="E151" s="115">
        <f t="shared" si="26"/>
        <v>3956994.6993302484</v>
      </c>
      <c r="L151" s="109">
        <f t="shared" si="31"/>
        <v>8.1250000000000003E-3</v>
      </c>
      <c r="M151" s="109">
        <f t="shared" si="32"/>
        <v>300</v>
      </c>
      <c r="N151" s="113">
        <f t="shared" si="27"/>
        <v>141</v>
      </c>
      <c r="O151" s="117">
        <f t="shared" si="28"/>
        <v>44556.871043163526</v>
      </c>
      <c r="P151" s="117">
        <f t="shared" si="29"/>
        <v>12207.117589774291</v>
      </c>
      <c r="Q151" s="117">
        <f t="shared" si="23"/>
        <v>12207.117589774291</v>
      </c>
      <c r="R151" s="117">
        <f t="shared" si="24"/>
        <v>3969300.9997504395</v>
      </c>
    </row>
    <row r="152" spans="1:18" x14ac:dyDescent="0.25">
      <c r="A152" s="109">
        <v>143</v>
      </c>
      <c r="B152" s="115">
        <f t="shared" si="30"/>
        <v>44556.871043163526</v>
      </c>
      <c r="C152" s="116">
        <f t="shared" si="22"/>
        <v>32150.58193205827</v>
      </c>
      <c r="D152" s="115">
        <f t="shared" si="25"/>
        <v>12406.289111105256</v>
      </c>
      <c r="E152" s="115">
        <f t="shared" si="26"/>
        <v>3944588.4102191431</v>
      </c>
      <c r="L152" s="109">
        <f t="shared" si="31"/>
        <v>8.1250000000000003E-3</v>
      </c>
      <c r="M152" s="109">
        <f t="shared" si="32"/>
        <v>300</v>
      </c>
      <c r="N152" s="113">
        <f t="shared" si="27"/>
        <v>142</v>
      </c>
      <c r="O152" s="117">
        <f t="shared" si="28"/>
        <v>44556.871043163526</v>
      </c>
      <c r="P152" s="117">
        <f t="shared" si="29"/>
        <v>12306.300420191204</v>
      </c>
      <c r="Q152" s="117">
        <f t="shared" si="23"/>
        <v>12306.300420191204</v>
      </c>
      <c r="R152" s="117">
        <f t="shared" si="24"/>
        <v>3956994.6993302484</v>
      </c>
    </row>
    <row r="153" spans="1:18" x14ac:dyDescent="0.25">
      <c r="A153" s="109">
        <v>144</v>
      </c>
      <c r="B153" s="115">
        <f t="shared" si="30"/>
        <v>44556.871043163526</v>
      </c>
      <c r="C153" s="116">
        <f t="shared" si="22"/>
        <v>32049.780833030538</v>
      </c>
      <c r="D153" s="115">
        <f t="shared" si="25"/>
        <v>12507.090210132988</v>
      </c>
      <c r="E153" s="115">
        <f t="shared" si="26"/>
        <v>3932081.3200090104</v>
      </c>
      <c r="L153" s="109">
        <f t="shared" si="31"/>
        <v>8.1250000000000003E-3</v>
      </c>
      <c r="M153" s="109">
        <f t="shared" si="32"/>
        <v>300</v>
      </c>
      <c r="N153" s="113">
        <f t="shared" si="27"/>
        <v>143</v>
      </c>
      <c r="O153" s="117">
        <f t="shared" si="28"/>
        <v>44556.871043163526</v>
      </c>
      <c r="P153" s="117">
        <f t="shared" si="29"/>
        <v>12406.289111105256</v>
      </c>
      <c r="Q153" s="117">
        <f t="shared" si="23"/>
        <v>12406.289111105256</v>
      </c>
      <c r="R153" s="117">
        <f t="shared" si="24"/>
        <v>3944588.4102191431</v>
      </c>
    </row>
    <row r="154" spans="1:18" x14ac:dyDescent="0.25">
      <c r="A154" s="109">
        <v>145</v>
      </c>
      <c r="B154" s="115">
        <f t="shared" si="30"/>
        <v>44556.871043163526</v>
      </c>
      <c r="C154" s="116">
        <f t="shared" si="22"/>
        <v>31948.160725073212</v>
      </c>
      <c r="D154" s="115">
        <f t="shared" si="25"/>
        <v>12608.710318090314</v>
      </c>
      <c r="E154" s="115">
        <f t="shared" si="26"/>
        <v>3919472.60969092</v>
      </c>
      <c r="L154" s="109">
        <f t="shared" si="31"/>
        <v>8.1250000000000003E-3</v>
      </c>
      <c r="M154" s="109">
        <f t="shared" si="32"/>
        <v>300</v>
      </c>
      <c r="N154" s="113">
        <f t="shared" si="27"/>
        <v>144</v>
      </c>
      <c r="O154" s="117">
        <f t="shared" si="28"/>
        <v>44556.871043163526</v>
      </c>
      <c r="P154" s="117">
        <f t="shared" si="29"/>
        <v>12507.090210132988</v>
      </c>
      <c r="Q154" s="117">
        <f t="shared" si="23"/>
        <v>12507.090210132988</v>
      </c>
      <c r="R154" s="117">
        <f t="shared" si="24"/>
        <v>3932081.3200090104</v>
      </c>
    </row>
    <row r="155" spans="1:18" x14ac:dyDescent="0.25">
      <c r="A155" s="109">
        <v>146</v>
      </c>
      <c r="B155" s="115">
        <f t="shared" si="30"/>
        <v>44556.871043163526</v>
      </c>
      <c r="C155" s="116">
        <f t="shared" si="22"/>
        <v>31845.714953738727</v>
      </c>
      <c r="D155" s="115">
        <f t="shared" si="25"/>
        <v>12711.1560894248</v>
      </c>
      <c r="E155" s="115">
        <f t="shared" si="26"/>
        <v>3906761.4536014954</v>
      </c>
      <c r="L155" s="109">
        <f t="shared" si="31"/>
        <v>8.1250000000000003E-3</v>
      </c>
      <c r="M155" s="109">
        <f t="shared" si="32"/>
        <v>300</v>
      </c>
      <c r="N155" s="113">
        <f t="shared" si="27"/>
        <v>145</v>
      </c>
      <c r="O155" s="117">
        <f t="shared" si="28"/>
        <v>44556.871043163526</v>
      </c>
      <c r="P155" s="117">
        <f t="shared" si="29"/>
        <v>12608.710318090314</v>
      </c>
      <c r="Q155" s="117">
        <f t="shared" si="23"/>
        <v>12608.710318090314</v>
      </c>
      <c r="R155" s="117">
        <f t="shared" si="24"/>
        <v>3919472.60969092</v>
      </c>
    </row>
    <row r="156" spans="1:18" x14ac:dyDescent="0.25">
      <c r="A156" s="109">
        <v>147</v>
      </c>
      <c r="B156" s="115">
        <f t="shared" si="30"/>
        <v>44556.871043163526</v>
      </c>
      <c r="C156" s="116">
        <f t="shared" si="22"/>
        <v>31742.43681051215</v>
      </c>
      <c r="D156" s="115">
        <f t="shared" si="25"/>
        <v>12814.434232651376</v>
      </c>
      <c r="E156" s="115">
        <f t="shared" si="26"/>
        <v>3893947.0193688441</v>
      </c>
      <c r="L156" s="109">
        <f t="shared" si="31"/>
        <v>8.1250000000000003E-3</v>
      </c>
      <c r="M156" s="109">
        <f t="shared" si="32"/>
        <v>300</v>
      </c>
      <c r="N156" s="113">
        <f t="shared" si="27"/>
        <v>146</v>
      </c>
      <c r="O156" s="117">
        <f t="shared" si="28"/>
        <v>44556.871043163526</v>
      </c>
      <c r="P156" s="117">
        <f t="shared" si="29"/>
        <v>12711.1560894248</v>
      </c>
      <c r="Q156" s="117">
        <f t="shared" si="23"/>
        <v>12711.1560894248</v>
      </c>
      <c r="R156" s="117">
        <f t="shared" si="24"/>
        <v>3906761.4536014954</v>
      </c>
    </row>
    <row r="157" spans="1:18" x14ac:dyDescent="0.25">
      <c r="A157" s="109">
        <v>148</v>
      </c>
      <c r="B157" s="115">
        <f t="shared" si="30"/>
        <v>44556.871043163526</v>
      </c>
      <c r="C157" s="116">
        <f t="shared" si="22"/>
        <v>31638.319532371861</v>
      </c>
      <c r="D157" s="115">
        <f t="shared" si="25"/>
        <v>12918.551510791665</v>
      </c>
      <c r="E157" s="115">
        <f t="shared" si="26"/>
        <v>3881028.4678580523</v>
      </c>
      <c r="L157" s="109">
        <f t="shared" si="31"/>
        <v>8.1250000000000003E-3</v>
      </c>
      <c r="M157" s="109">
        <f t="shared" si="32"/>
        <v>300</v>
      </c>
      <c r="N157" s="113">
        <f t="shared" si="27"/>
        <v>147</v>
      </c>
      <c r="O157" s="117">
        <f t="shared" si="28"/>
        <v>44556.871043163526</v>
      </c>
      <c r="P157" s="117">
        <f t="shared" si="29"/>
        <v>12814.434232651376</v>
      </c>
      <c r="Q157" s="117">
        <f t="shared" si="23"/>
        <v>12814.434232651376</v>
      </c>
      <c r="R157" s="117">
        <f t="shared" si="24"/>
        <v>3893947.0193688441</v>
      </c>
    </row>
    <row r="158" spans="1:18" x14ac:dyDescent="0.25">
      <c r="A158" s="109">
        <v>149</v>
      </c>
      <c r="B158" s="115">
        <f t="shared" si="30"/>
        <v>44556.871043163526</v>
      </c>
      <c r="C158" s="116">
        <f t="shared" si="22"/>
        <v>31533.356301346677</v>
      </c>
      <c r="D158" s="115">
        <f t="shared" si="25"/>
        <v>13023.514741816849</v>
      </c>
      <c r="E158" s="115">
        <f t="shared" si="26"/>
        <v>3868004.9531162353</v>
      </c>
      <c r="L158" s="109">
        <f t="shared" si="31"/>
        <v>8.1250000000000003E-3</v>
      </c>
      <c r="M158" s="109">
        <f t="shared" si="32"/>
        <v>300</v>
      </c>
      <c r="N158" s="113">
        <f t="shared" si="27"/>
        <v>148</v>
      </c>
      <c r="O158" s="117">
        <f t="shared" si="28"/>
        <v>44556.871043163526</v>
      </c>
      <c r="P158" s="117">
        <f t="shared" si="29"/>
        <v>12918.551510791665</v>
      </c>
      <c r="Q158" s="117">
        <f t="shared" si="23"/>
        <v>12918.551510791665</v>
      </c>
      <c r="R158" s="117">
        <f t="shared" si="24"/>
        <v>3881028.4678580523</v>
      </c>
    </row>
    <row r="159" spans="1:18" x14ac:dyDescent="0.25">
      <c r="A159" s="109">
        <v>150</v>
      </c>
      <c r="B159" s="115">
        <f t="shared" si="30"/>
        <v>44556.871043163526</v>
      </c>
      <c r="C159" s="116">
        <f t="shared" si="22"/>
        <v>31427.540244069412</v>
      </c>
      <c r="D159" s="115">
        <f t="shared" si="25"/>
        <v>13129.330799094114</v>
      </c>
      <c r="E159" s="115">
        <f t="shared" si="26"/>
        <v>3854875.6223171414</v>
      </c>
      <c r="L159" s="109">
        <f t="shared" si="31"/>
        <v>8.1250000000000003E-3</v>
      </c>
      <c r="M159" s="109">
        <f t="shared" si="32"/>
        <v>300</v>
      </c>
      <c r="N159" s="113">
        <f t="shared" si="27"/>
        <v>149</v>
      </c>
      <c r="O159" s="117">
        <f t="shared" si="28"/>
        <v>44556.871043163526</v>
      </c>
      <c r="P159" s="117">
        <f t="shared" si="29"/>
        <v>13023.514741816849</v>
      </c>
      <c r="Q159" s="117">
        <f t="shared" si="23"/>
        <v>13023.514741816849</v>
      </c>
      <c r="R159" s="117">
        <f t="shared" si="24"/>
        <v>3868004.9531162353</v>
      </c>
    </row>
    <row r="160" spans="1:18" x14ac:dyDescent="0.25">
      <c r="A160" s="109">
        <v>151</v>
      </c>
      <c r="B160" s="115">
        <f t="shared" si="30"/>
        <v>44556.871043163526</v>
      </c>
      <c r="C160" s="116">
        <f t="shared" si="22"/>
        <v>31320.864431326776</v>
      </c>
      <c r="D160" s="115">
        <f t="shared" si="25"/>
        <v>13236.00661183675</v>
      </c>
      <c r="E160" s="115">
        <f t="shared" si="26"/>
        <v>3841639.6157053048</v>
      </c>
      <c r="L160" s="109">
        <f t="shared" si="31"/>
        <v>8.1250000000000003E-3</v>
      </c>
      <c r="M160" s="109">
        <f t="shared" si="32"/>
        <v>300</v>
      </c>
      <c r="N160" s="113">
        <f t="shared" si="27"/>
        <v>150</v>
      </c>
      <c r="O160" s="117">
        <f t="shared" si="28"/>
        <v>44556.871043163526</v>
      </c>
      <c r="P160" s="117">
        <f t="shared" si="29"/>
        <v>13129.330799094114</v>
      </c>
      <c r="Q160" s="117">
        <f t="shared" si="23"/>
        <v>13129.330799094114</v>
      </c>
      <c r="R160" s="117">
        <f t="shared" si="24"/>
        <v>3854875.6223171414</v>
      </c>
    </row>
    <row r="161" spans="1:18" x14ac:dyDescent="0.25">
      <c r="A161" s="109">
        <v>152</v>
      </c>
      <c r="B161" s="115">
        <f t="shared" si="30"/>
        <v>44556.871043163526</v>
      </c>
      <c r="C161" s="116">
        <f t="shared" si="22"/>
        <v>31213.321877605602</v>
      </c>
      <c r="D161" s="115">
        <f t="shared" si="25"/>
        <v>13343.549165557924</v>
      </c>
      <c r="E161" s="115">
        <f t="shared" si="26"/>
        <v>3828296.0665397467</v>
      </c>
      <c r="L161" s="109">
        <f t="shared" si="31"/>
        <v>8.1250000000000003E-3</v>
      </c>
      <c r="M161" s="109">
        <f t="shared" si="32"/>
        <v>300</v>
      </c>
      <c r="N161" s="113">
        <f t="shared" si="27"/>
        <v>151</v>
      </c>
      <c r="O161" s="117">
        <f t="shared" si="28"/>
        <v>44556.871043163526</v>
      </c>
      <c r="P161" s="117">
        <f t="shared" si="29"/>
        <v>13236.00661183675</v>
      </c>
      <c r="Q161" s="117">
        <f t="shared" si="23"/>
        <v>13236.00661183675</v>
      </c>
      <c r="R161" s="117">
        <f t="shared" si="24"/>
        <v>3841639.6157053048</v>
      </c>
    </row>
    <row r="162" spans="1:18" x14ac:dyDescent="0.25">
      <c r="A162" s="109">
        <v>153</v>
      </c>
      <c r="B162" s="115">
        <f t="shared" si="30"/>
        <v>44556.871043163526</v>
      </c>
      <c r="C162" s="116">
        <f t="shared" si="22"/>
        <v>31104.905540635442</v>
      </c>
      <c r="D162" s="115">
        <f t="shared" si="25"/>
        <v>13451.965502528084</v>
      </c>
      <c r="E162" s="115">
        <f t="shared" si="26"/>
        <v>3814844.1010372187</v>
      </c>
      <c r="L162" s="109">
        <f t="shared" si="31"/>
        <v>8.1250000000000003E-3</v>
      </c>
      <c r="M162" s="109">
        <f t="shared" si="32"/>
        <v>300</v>
      </c>
      <c r="N162" s="113">
        <f t="shared" si="27"/>
        <v>152</v>
      </c>
      <c r="O162" s="117">
        <f t="shared" si="28"/>
        <v>44556.871043163526</v>
      </c>
      <c r="P162" s="117">
        <f t="shared" si="29"/>
        <v>13343.549165557924</v>
      </c>
      <c r="Q162" s="117">
        <f t="shared" si="23"/>
        <v>13343.549165557924</v>
      </c>
      <c r="R162" s="117">
        <f t="shared" si="24"/>
        <v>3828296.0665397467</v>
      </c>
    </row>
    <row r="163" spans="1:18" x14ac:dyDescent="0.25">
      <c r="A163" s="109">
        <v>154</v>
      </c>
      <c r="B163" s="115">
        <f t="shared" si="30"/>
        <v>44556.871043163526</v>
      </c>
      <c r="C163" s="116">
        <f t="shared" si="22"/>
        <v>30995.608320927404</v>
      </c>
      <c r="D163" s="115">
        <f t="shared" si="25"/>
        <v>13561.262722236122</v>
      </c>
      <c r="E163" s="115">
        <f t="shared" si="26"/>
        <v>3801282.8383149826</v>
      </c>
      <c r="L163" s="109">
        <f t="shared" si="31"/>
        <v>8.1250000000000003E-3</v>
      </c>
      <c r="M163" s="109">
        <f t="shared" si="32"/>
        <v>300</v>
      </c>
      <c r="N163" s="113">
        <f t="shared" si="27"/>
        <v>153</v>
      </c>
      <c r="O163" s="117">
        <f t="shared" si="28"/>
        <v>44556.871043163526</v>
      </c>
      <c r="P163" s="117">
        <f t="shared" si="29"/>
        <v>13451.965502528084</v>
      </c>
      <c r="Q163" s="117">
        <f t="shared" si="23"/>
        <v>13451.965502528084</v>
      </c>
      <c r="R163" s="117">
        <f t="shared" si="24"/>
        <v>3814844.1010372187</v>
      </c>
    </row>
    <row r="164" spans="1:18" x14ac:dyDescent="0.25">
      <c r="A164" s="109">
        <v>155</v>
      </c>
      <c r="B164" s="115">
        <f t="shared" si="30"/>
        <v>44556.871043163526</v>
      </c>
      <c r="C164" s="116">
        <f t="shared" si="22"/>
        <v>30885.423061309233</v>
      </c>
      <c r="D164" s="115">
        <f t="shared" si="25"/>
        <v>13671.447981854293</v>
      </c>
      <c r="E164" s="115">
        <f t="shared" si="26"/>
        <v>3787611.3903331282</v>
      </c>
      <c r="L164" s="109">
        <f t="shared" si="31"/>
        <v>8.1250000000000003E-3</v>
      </c>
      <c r="M164" s="109">
        <f t="shared" si="32"/>
        <v>300</v>
      </c>
      <c r="N164" s="113">
        <f t="shared" si="27"/>
        <v>154</v>
      </c>
      <c r="O164" s="117">
        <f t="shared" si="28"/>
        <v>44556.871043163526</v>
      </c>
      <c r="P164" s="117">
        <f t="shared" si="29"/>
        <v>13561.262722236122</v>
      </c>
      <c r="Q164" s="117">
        <f t="shared" si="23"/>
        <v>13561.262722236122</v>
      </c>
      <c r="R164" s="117">
        <f t="shared" si="24"/>
        <v>3801282.8383149826</v>
      </c>
    </row>
    <row r="165" spans="1:18" x14ac:dyDescent="0.25">
      <c r="A165" s="109">
        <v>156</v>
      </c>
      <c r="B165" s="115">
        <f t="shared" si="30"/>
        <v>44556.871043163526</v>
      </c>
      <c r="C165" s="116">
        <f t="shared" si="22"/>
        <v>30774.342546456668</v>
      </c>
      <c r="D165" s="115">
        <f t="shared" si="25"/>
        <v>13782.528496706858</v>
      </c>
      <c r="E165" s="115">
        <f t="shared" si="26"/>
        <v>3773828.8618364213</v>
      </c>
      <c r="L165" s="109">
        <f t="shared" si="31"/>
        <v>8.1250000000000003E-3</v>
      </c>
      <c r="M165" s="109">
        <f t="shared" si="32"/>
        <v>300</v>
      </c>
      <c r="N165" s="113">
        <f t="shared" si="27"/>
        <v>155</v>
      </c>
      <c r="O165" s="117">
        <f t="shared" si="28"/>
        <v>44556.871043163526</v>
      </c>
      <c r="P165" s="117">
        <f t="shared" si="29"/>
        <v>13671.447981854293</v>
      </c>
      <c r="Q165" s="117">
        <f t="shared" si="23"/>
        <v>13671.447981854293</v>
      </c>
      <c r="R165" s="117">
        <f t="shared" si="24"/>
        <v>3787611.3903331282</v>
      </c>
    </row>
    <row r="166" spans="1:18" x14ac:dyDescent="0.25">
      <c r="A166" s="109">
        <v>157</v>
      </c>
      <c r="B166" s="115">
        <f t="shared" si="30"/>
        <v>44556.871043163526</v>
      </c>
      <c r="C166" s="116">
        <f t="shared" si="22"/>
        <v>30662.359502420924</v>
      </c>
      <c r="D166" s="115">
        <f t="shared" si="25"/>
        <v>13894.511540742602</v>
      </c>
      <c r="E166" s="115">
        <f t="shared" si="26"/>
        <v>3759934.3502956787</v>
      </c>
      <c r="L166" s="109">
        <f t="shared" si="31"/>
        <v>8.1250000000000003E-3</v>
      </c>
      <c r="M166" s="109">
        <f t="shared" si="32"/>
        <v>300</v>
      </c>
      <c r="N166" s="113">
        <f t="shared" si="27"/>
        <v>156</v>
      </c>
      <c r="O166" s="117">
        <f t="shared" si="28"/>
        <v>44556.871043163526</v>
      </c>
      <c r="P166" s="117">
        <f t="shared" si="29"/>
        <v>13782.528496706858</v>
      </c>
      <c r="Q166" s="117">
        <f t="shared" si="23"/>
        <v>13782.528496706858</v>
      </c>
      <c r="R166" s="117">
        <f t="shared" si="24"/>
        <v>3773828.8618364213</v>
      </c>
    </row>
    <row r="167" spans="1:18" x14ac:dyDescent="0.25">
      <c r="A167" s="109">
        <v>158</v>
      </c>
      <c r="B167" s="115">
        <f t="shared" si="30"/>
        <v>44556.871043163526</v>
      </c>
      <c r="C167" s="116">
        <f t="shared" si="22"/>
        <v>30549.46659615239</v>
      </c>
      <c r="D167" s="115">
        <f t="shared" si="25"/>
        <v>14007.404447011137</v>
      </c>
      <c r="E167" s="115">
        <f t="shared" si="26"/>
        <v>3745926.9458486675</v>
      </c>
      <c r="L167" s="109">
        <f t="shared" si="31"/>
        <v>8.1250000000000003E-3</v>
      </c>
      <c r="M167" s="109">
        <f t="shared" si="32"/>
        <v>300</v>
      </c>
      <c r="N167" s="113">
        <f t="shared" si="27"/>
        <v>157</v>
      </c>
      <c r="O167" s="117">
        <f t="shared" si="28"/>
        <v>44556.871043163526</v>
      </c>
      <c r="P167" s="117">
        <f t="shared" si="29"/>
        <v>13894.511540742602</v>
      </c>
      <c r="Q167" s="117">
        <f t="shared" si="23"/>
        <v>13894.511540742602</v>
      </c>
      <c r="R167" s="117">
        <f t="shared" si="24"/>
        <v>3759934.3502956787</v>
      </c>
    </row>
    <row r="168" spans="1:18" x14ac:dyDescent="0.25">
      <c r="A168" s="109">
        <v>159</v>
      </c>
      <c r="B168" s="115">
        <f t="shared" si="30"/>
        <v>44556.871043163526</v>
      </c>
      <c r="C168" s="116">
        <f t="shared" si="22"/>
        <v>30435.656435020424</v>
      </c>
      <c r="D168" s="115">
        <f t="shared" si="25"/>
        <v>14121.214608143102</v>
      </c>
      <c r="E168" s="115">
        <f t="shared" si="26"/>
        <v>3731805.7312405244</v>
      </c>
      <c r="L168" s="109">
        <f t="shared" si="31"/>
        <v>8.1250000000000003E-3</v>
      </c>
      <c r="M168" s="109">
        <f t="shared" si="32"/>
        <v>300</v>
      </c>
      <c r="N168" s="113">
        <f t="shared" si="27"/>
        <v>158</v>
      </c>
      <c r="O168" s="117">
        <f t="shared" si="28"/>
        <v>44556.871043163526</v>
      </c>
      <c r="P168" s="117">
        <f t="shared" si="29"/>
        <v>14007.404447011137</v>
      </c>
      <c r="Q168" s="117">
        <f t="shared" si="23"/>
        <v>14007.404447011137</v>
      </c>
      <c r="R168" s="117">
        <f t="shared" si="24"/>
        <v>3745926.9458486675</v>
      </c>
    </row>
    <row r="169" spans="1:18" x14ac:dyDescent="0.25">
      <c r="A169" s="109">
        <v>160</v>
      </c>
      <c r="B169" s="115">
        <f t="shared" si="30"/>
        <v>44556.871043163526</v>
      </c>
      <c r="C169" s="116">
        <f t="shared" si="22"/>
        <v>30320.921566329263</v>
      </c>
      <c r="D169" s="115">
        <f t="shared" si="25"/>
        <v>14235.949476834263</v>
      </c>
      <c r="E169" s="115">
        <f t="shared" si="26"/>
        <v>3717569.7817636901</v>
      </c>
      <c r="L169" s="109">
        <f t="shared" si="31"/>
        <v>8.1250000000000003E-3</v>
      </c>
      <c r="M169" s="109">
        <f t="shared" si="32"/>
        <v>300</v>
      </c>
      <c r="N169" s="113">
        <f t="shared" si="27"/>
        <v>159</v>
      </c>
      <c r="O169" s="117">
        <f t="shared" si="28"/>
        <v>44556.871043163526</v>
      </c>
      <c r="P169" s="117">
        <f t="shared" si="29"/>
        <v>14121.214608143102</v>
      </c>
      <c r="Q169" s="117">
        <f t="shared" si="23"/>
        <v>14121.214608143102</v>
      </c>
      <c r="R169" s="117">
        <f t="shared" si="24"/>
        <v>3731805.7312405244</v>
      </c>
    </row>
    <row r="170" spans="1:18" x14ac:dyDescent="0.25">
      <c r="A170" s="109">
        <v>161</v>
      </c>
      <c r="B170" s="115">
        <f t="shared" si="30"/>
        <v>44556.871043163526</v>
      </c>
      <c r="C170" s="116">
        <f t="shared" si="22"/>
        <v>30205.254476829981</v>
      </c>
      <c r="D170" s="115">
        <f t="shared" si="25"/>
        <v>14351.616566333545</v>
      </c>
      <c r="E170" s="115">
        <f t="shared" si="26"/>
        <v>3703218.1651973566</v>
      </c>
      <c r="L170" s="109">
        <f t="shared" si="31"/>
        <v>8.1250000000000003E-3</v>
      </c>
      <c r="M170" s="109">
        <f t="shared" si="32"/>
        <v>300</v>
      </c>
      <c r="N170" s="113">
        <f t="shared" si="27"/>
        <v>160</v>
      </c>
      <c r="O170" s="117">
        <f t="shared" si="28"/>
        <v>44556.871043163526</v>
      </c>
      <c r="P170" s="117">
        <f t="shared" si="29"/>
        <v>14235.949476834263</v>
      </c>
      <c r="Q170" s="117">
        <f t="shared" si="23"/>
        <v>14235.949476834263</v>
      </c>
      <c r="R170" s="117">
        <f t="shared" si="24"/>
        <v>3717569.7817636901</v>
      </c>
    </row>
    <row r="171" spans="1:18" x14ac:dyDescent="0.25">
      <c r="A171" s="109">
        <v>162</v>
      </c>
      <c r="B171" s="115">
        <f t="shared" si="30"/>
        <v>44556.871043163526</v>
      </c>
      <c r="C171" s="116">
        <f t="shared" si="22"/>
        <v>30088.647592228524</v>
      </c>
      <c r="D171" s="115">
        <f t="shared" si="25"/>
        <v>14468.223450935002</v>
      </c>
      <c r="E171" s="115">
        <f t="shared" si="26"/>
        <v>3688749.9417464216</v>
      </c>
      <c r="L171" s="109">
        <f t="shared" si="31"/>
        <v>8.1250000000000003E-3</v>
      </c>
      <c r="M171" s="109">
        <f t="shared" si="32"/>
        <v>300</v>
      </c>
      <c r="N171" s="113">
        <f t="shared" si="27"/>
        <v>161</v>
      </c>
      <c r="O171" s="117">
        <f t="shared" si="28"/>
        <v>44556.871043163526</v>
      </c>
      <c r="P171" s="117">
        <f t="shared" si="29"/>
        <v>14351.616566333545</v>
      </c>
      <c r="Q171" s="117">
        <f t="shared" si="23"/>
        <v>14351.616566333545</v>
      </c>
      <c r="R171" s="117">
        <f t="shared" si="24"/>
        <v>3703218.1651973566</v>
      </c>
    </row>
    <row r="172" spans="1:18" x14ac:dyDescent="0.25">
      <c r="A172" s="109">
        <v>163</v>
      </c>
      <c r="B172" s="115">
        <f t="shared" si="30"/>
        <v>44556.871043163526</v>
      </c>
      <c r="C172" s="116">
        <f t="shared" si="22"/>
        <v>29971.093276689677</v>
      </c>
      <c r="D172" s="115">
        <f t="shared" si="25"/>
        <v>14585.77776647385</v>
      </c>
      <c r="E172" s="115">
        <f t="shared" si="26"/>
        <v>3674164.1639799476</v>
      </c>
      <c r="L172" s="109">
        <f t="shared" si="31"/>
        <v>8.1250000000000003E-3</v>
      </c>
      <c r="M172" s="109">
        <f t="shared" si="32"/>
        <v>300</v>
      </c>
      <c r="N172" s="113">
        <f t="shared" si="27"/>
        <v>162</v>
      </c>
      <c r="O172" s="117">
        <f t="shared" si="28"/>
        <v>44556.871043163526</v>
      </c>
      <c r="P172" s="117">
        <f t="shared" si="29"/>
        <v>14468.223450935002</v>
      </c>
      <c r="Q172" s="117">
        <f t="shared" si="23"/>
        <v>14468.223450935002</v>
      </c>
      <c r="R172" s="117">
        <f t="shared" si="24"/>
        <v>3688749.9417464216</v>
      </c>
    </row>
    <row r="173" spans="1:18" x14ac:dyDescent="0.25">
      <c r="A173" s="109">
        <v>164</v>
      </c>
      <c r="B173" s="115">
        <f t="shared" si="30"/>
        <v>44556.871043163526</v>
      </c>
      <c r="C173" s="116">
        <f t="shared" si="22"/>
        <v>29852.583832337074</v>
      </c>
      <c r="D173" s="115">
        <f t="shared" si="25"/>
        <v>14704.287210826453</v>
      </c>
      <c r="E173" s="115">
        <f t="shared" si="26"/>
        <v>3659459.8767691213</v>
      </c>
      <c r="L173" s="109">
        <f t="shared" si="31"/>
        <v>8.1250000000000003E-3</v>
      </c>
      <c r="M173" s="109">
        <f t="shared" si="32"/>
        <v>300</v>
      </c>
      <c r="N173" s="113">
        <f t="shared" si="27"/>
        <v>163</v>
      </c>
      <c r="O173" s="117">
        <f t="shared" si="28"/>
        <v>44556.871043163526</v>
      </c>
      <c r="P173" s="117">
        <f t="shared" si="29"/>
        <v>14585.77776647385</v>
      </c>
      <c r="Q173" s="117">
        <f t="shared" si="23"/>
        <v>14585.77776647385</v>
      </c>
      <c r="R173" s="117">
        <f t="shared" si="24"/>
        <v>3674164.1639799476</v>
      </c>
    </row>
    <row r="174" spans="1:18" x14ac:dyDescent="0.25">
      <c r="A174" s="109">
        <v>165</v>
      </c>
      <c r="B174" s="115">
        <f t="shared" si="30"/>
        <v>44556.871043163526</v>
      </c>
      <c r="C174" s="116">
        <f t="shared" si="22"/>
        <v>29733.111498749113</v>
      </c>
      <c r="D174" s="115">
        <f t="shared" si="25"/>
        <v>14823.759544414414</v>
      </c>
      <c r="E174" s="115">
        <f t="shared" si="26"/>
        <v>3644636.1172247068</v>
      </c>
      <c r="L174" s="109">
        <f t="shared" si="31"/>
        <v>8.1250000000000003E-3</v>
      </c>
      <c r="M174" s="109">
        <f t="shared" si="32"/>
        <v>300</v>
      </c>
      <c r="N174" s="113">
        <f t="shared" si="27"/>
        <v>164</v>
      </c>
      <c r="O174" s="117">
        <f t="shared" si="28"/>
        <v>44556.871043163526</v>
      </c>
      <c r="P174" s="117">
        <f t="shared" si="29"/>
        <v>14704.287210826453</v>
      </c>
      <c r="Q174" s="117">
        <f t="shared" si="23"/>
        <v>14704.287210826453</v>
      </c>
      <c r="R174" s="117">
        <f t="shared" si="24"/>
        <v>3659459.8767691213</v>
      </c>
    </row>
    <row r="175" spans="1:18" x14ac:dyDescent="0.25">
      <c r="A175" s="109">
        <v>166</v>
      </c>
      <c r="B175" s="115">
        <f t="shared" si="30"/>
        <v>44556.871043163526</v>
      </c>
      <c r="C175" s="116">
        <f t="shared" si="22"/>
        <v>29612.668452450744</v>
      </c>
      <c r="D175" s="115">
        <f t="shared" si="25"/>
        <v>14944.202590712783</v>
      </c>
      <c r="E175" s="115">
        <f t="shared" si="26"/>
        <v>3629691.914633994</v>
      </c>
      <c r="L175" s="109">
        <f t="shared" si="31"/>
        <v>8.1250000000000003E-3</v>
      </c>
      <c r="M175" s="109">
        <f t="shared" si="32"/>
        <v>300</v>
      </c>
      <c r="N175" s="113">
        <f t="shared" si="27"/>
        <v>165</v>
      </c>
      <c r="O175" s="117">
        <f t="shared" si="28"/>
        <v>44556.871043163526</v>
      </c>
      <c r="P175" s="117">
        <f t="shared" si="29"/>
        <v>14823.759544414414</v>
      </c>
      <c r="Q175" s="117">
        <f t="shared" si="23"/>
        <v>14823.759544414414</v>
      </c>
      <c r="R175" s="117">
        <f t="shared" si="24"/>
        <v>3644636.1172247068</v>
      </c>
    </row>
    <row r="176" spans="1:18" x14ac:dyDescent="0.25">
      <c r="A176" s="109">
        <v>167</v>
      </c>
      <c r="B176" s="115">
        <f t="shared" si="30"/>
        <v>44556.871043163526</v>
      </c>
      <c r="C176" s="116">
        <f t="shared" si="22"/>
        <v>29491.246806401203</v>
      </c>
      <c r="D176" s="115">
        <f t="shared" si="25"/>
        <v>15065.624236762324</v>
      </c>
      <c r="E176" s="115">
        <f t="shared" si="26"/>
        <v>3614626.2903972315</v>
      </c>
      <c r="L176" s="109">
        <f t="shared" si="31"/>
        <v>8.1250000000000003E-3</v>
      </c>
      <c r="M176" s="109">
        <f t="shared" si="32"/>
        <v>300</v>
      </c>
      <c r="N176" s="113">
        <f t="shared" si="27"/>
        <v>166</v>
      </c>
      <c r="O176" s="117">
        <f t="shared" si="28"/>
        <v>44556.871043163526</v>
      </c>
      <c r="P176" s="117">
        <f t="shared" si="29"/>
        <v>14944.202590712783</v>
      </c>
      <c r="Q176" s="117">
        <f t="shared" si="23"/>
        <v>14944.202590712783</v>
      </c>
      <c r="R176" s="117">
        <f t="shared" si="24"/>
        <v>3629691.914633994</v>
      </c>
    </row>
    <row r="177" spans="1:18" x14ac:dyDescent="0.25">
      <c r="A177" s="109">
        <v>168</v>
      </c>
      <c r="B177" s="115">
        <f t="shared" si="30"/>
        <v>44556.871043163526</v>
      </c>
      <c r="C177" s="116">
        <f t="shared" si="22"/>
        <v>29368.838609477505</v>
      </c>
      <c r="D177" s="115">
        <f t="shared" si="25"/>
        <v>15188.032433686021</v>
      </c>
      <c r="E177" s="115">
        <f t="shared" si="26"/>
        <v>3599438.2579635456</v>
      </c>
      <c r="L177" s="109">
        <f t="shared" si="31"/>
        <v>8.1250000000000003E-3</v>
      </c>
      <c r="M177" s="109">
        <f t="shared" si="32"/>
        <v>300</v>
      </c>
      <c r="N177" s="113">
        <f t="shared" si="27"/>
        <v>167</v>
      </c>
      <c r="O177" s="117">
        <f t="shared" si="28"/>
        <v>44556.871043163526</v>
      </c>
      <c r="P177" s="117">
        <f t="shared" si="29"/>
        <v>15065.624236762324</v>
      </c>
      <c r="Q177" s="117">
        <f t="shared" si="23"/>
        <v>15065.624236762324</v>
      </c>
      <c r="R177" s="117">
        <f t="shared" si="24"/>
        <v>3614626.2903972315</v>
      </c>
    </row>
    <row r="178" spans="1:18" x14ac:dyDescent="0.25">
      <c r="A178" s="109">
        <v>169</v>
      </c>
      <c r="B178" s="115">
        <f t="shared" si="30"/>
        <v>44556.871043163526</v>
      </c>
      <c r="C178" s="116">
        <f t="shared" si="22"/>
        <v>29245.435845953809</v>
      </c>
      <c r="D178" s="115">
        <f t="shared" si="25"/>
        <v>15311.435197209717</v>
      </c>
      <c r="E178" s="115">
        <f t="shared" si="26"/>
        <v>3584126.8227663357</v>
      </c>
      <c r="L178" s="109">
        <f t="shared" si="31"/>
        <v>8.1250000000000003E-3</v>
      </c>
      <c r="M178" s="109">
        <f t="shared" si="32"/>
        <v>300</v>
      </c>
      <c r="N178" s="113">
        <f t="shared" si="27"/>
        <v>168</v>
      </c>
      <c r="O178" s="117">
        <f t="shared" si="28"/>
        <v>44556.871043163526</v>
      </c>
      <c r="P178" s="117">
        <f t="shared" si="29"/>
        <v>15188.032433686021</v>
      </c>
      <c r="Q178" s="117">
        <f t="shared" si="23"/>
        <v>15188.032433686021</v>
      </c>
      <c r="R178" s="117">
        <f t="shared" si="24"/>
        <v>3599438.2579635456</v>
      </c>
    </row>
    <row r="179" spans="1:18" x14ac:dyDescent="0.25">
      <c r="A179" s="109">
        <v>170</v>
      </c>
      <c r="B179" s="115">
        <f t="shared" si="30"/>
        <v>44556.871043163526</v>
      </c>
      <c r="C179" s="116">
        <f t="shared" si="22"/>
        <v>29121.030434976477</v>
      </c>
      <c r="D179" s="115">
        <f t="shared" si="25"/>
        <v>15435.840608187049</v>
      </c>
      <c r="E179" s="115">
        <f t="shared" si="26"/>
        <v>3568690.9821581487</v>
      </c>
      <c r="L179" s="109">
        <f t="shared" si="31"/>
        <v>8.1250000000000003E-3</v>
      </c>
      <c r="M179" s="109">
        <f t="shared" si="32"/>
        <v>300</v>
      </c>
      <c r="N179" s="113">
        <f t="shared" si="27"/>
        <v>169</v>
      </c>
      <c r="O179" s="117">
        <f t="shared" si="28"/>
        <v>44556.871043163526</v>
      </c>
      <c r="P179" s="117">
        <f t="shared" si="29"/>
        <v>15311.435197209717</v>
      </c>
      <c r="Q179" s="117">
        <f t="shared" si="23"/>
        <v>15311.435197209717</v>
      </c>
      <c r="R179" s="117">
        <f t="shared" si="24"/>
        <v>3584126.8227663357</v>
      </c>
    </row>
    <row r="180" spans="1:18" x14ac:dyDescent="0.25">
      <c r="A180" s="109">
        <v>171</v>
      </c>
      <c r="B180" s="115">
        <f t="shared" si="30"/>
        <v>44556.871043163526</v>
      </c>
      <c r="C180" s="116">
        <f t="shared" si="22"/>
        <v>28995.61423003496</v>
      </c>
      <c r="D180" s="115">
        <f t="shared" si="25"/>
        <v>15561.256813128566</v>
      </c>
      <c r="E180" s="115">
        <f t="shared" si="26"/>
        <v>3553129.7253450202</v>
      </c>
      <c r="L180" s="109">
        <f t="shared" si="31"/>
        <v>8.1250000000000003E-3</v>
      </c>
      <c r="M180" s="109">
        <f t="shared" si="32"/>
        <v>300</v>
      </c>
      <c r="N180" s="113">
        <f t="shared" si="27"/>
        <v>170</v>
      </c>
      <c r="O180" s="117">
        <f t="shared" si="28"/>
        <v>44556.871043163526</v>
      </c>
      <c r="P180" s="117">
        <f t="shared" si="29"/>
        <v>15435.840608187049</v>
      </c>
      <c r="Q180" s="117">
        <f t="shared" si="23"/>
        <v>15435.840608187049</v>
      </c>
      <c r="R180" s="117">
        <f t="shared" si="24"/>
        <v>3568690.9821581487</v>
      </c>
    </row>
    <row r="181" spans="1:18" x14ac:dyDescent="0.25">
      <c r="A181" s="109">
        <v>172</v>
      </c>
      <c r="B181" s="115">
        <f t="shared" si="30"/>
        <v>44556.871043163526</v>
      </c>
      <c r="C181" s="116">
        <f t="shared" si="22"/>
        <v>28869.179018428291</v>
      </c>
      <c r="D181" s="115">
        <f t="shared" si="25"/>
        <v>15687.692024735235</v>
      </c>
      <c r="E181" s="115">
        <f t="shared" si="26"/>
        <v>3537442.0333202849</v>
      </c>
      <c r="L181" s="109">
        <f t="shared" si="31"/>
        <v>8.1250000000000003E-3</v>
      </c>
      <c r="M181" s="109">
        <f t="shared" si="32"/>
        <v>300</v>
      </c>
      <c r="N181" s="113">
        <f t="shared" si="27"/>
        <v>171</v>
      </c>
      <c r="O181" s="117">
        <f t="shared" si="28"/>
        <v>44556.871043163526</v>
      </c>
      <c r="P181" s="117">
        <f t="shared" si="29"/>
        <v>15561.256813128566</v>
      </c>
      <c r="Q181" s="117">
        <f t="shared" si="23"/>
        <v>15561.256813128566</v>
      </c>
      <c r="R181" s="117">
        <f t="shared" si="24"/>
        <v>3553129.7253450202</v>
      </c>
    </row>
    <row r="182" spans="1:18" x14ac:dyDescent="0.25">
      <c r="A182" s="109">
        <v>173</v>
      </c>
      <c r="B182" s="115">
        <f t="shared" si="30"/>
        <v>44556.871043163526</v>
      </c>
      <c r="C182" s="116">
        <f t="shared" si="22"/>
        <v>28741.716520727317</v>
      </c>
      <c r="D182" s="115">
        <f t="shared" si="25"/>
        <v>15815.154522436209</v>
      </c>
      <c r="E182" s="115">
        <f t="shared" si="26"/>
        <v>3521626.8787978487</v>
      </c>
      <c r="L182" s="109">
        <f t="shared" si="31"/>
        <v>8.1250000000000003E-3</v>
      </c>
      <c r="M182" s="109">
        <f t="shared" si="32"/>
        <v>300</v>
      </c>
      <c r="N182" s="113">
        <f t="shared" si="27"/>
        <v>172</v>
      </c>
      <c r="O182" s="117">
        <f t="shared" si="28"/>
        <v>44556.871043163526</v>
      </c>
      <c r="P182" s="117">
        <f t="shared" si="29"/>
        <v>15687.692024735235</v>
      </c>
      <c r="Q182" s="117">
        <f t="shared" si="23"/>
        <v>15687.692024735235</v>
      </c>
      <c r="R182" s="117">
        <f t="shared" si="24"/>
        <v>3537442.0333202849</v>
      </c>
    </row>
    <row r="183" spans="1:18" x14ac:dyDescent="0.25">
      <c r="A183" s="109">
        <v>174</v>
      </c>
      <c r="B183" s="115">
        <f t="shared" si="30"/>
        <v>44556.871043163526</v>
      </c>
      <c r="C183" s="116">
        <f t="shared" si="22"/>
        <v>28613.218390232523</v>
      </c>
      <c r="D183" s="115">
        <f t="shared" si="25"/>
        <v>15943.652652931003</v>
      </c>
      <c r="E183" s="115">
        <f t="shared" si="26"/>
        <v>3505683.2261449178</v>
      </c>
      <c r="L183" s="109">
        <f t="shared" si="31"/>
        <v>8.1250000000000003E-3</v>
      </c>
      <c r="M183" s="109">
        <f t="shared" si="32"/>
        <v>300</v>
      </c>
      <c r="N183" s="113">
        <f t="shared" si="27"/>
        <v>173</v>
      </c>
      <c r="O183" s="117">
        <f t="shared" si="28"/>
        <v>44556.871043163526</v>
      </c>
      <c r="P183" s="117">
        <f t="shared" si="29"/>
        <v>15815.154522436209</v>
      </c>
      <c r="Q183" s="117">
        <f t="shared" si="23"/>
        <v>15815.154522436209</v>
      </c>
      <c r="R183" s="117">
        <f t="shared" si="24"/>
        <v>3521626.8787978487</v>
      </c>
    </row>
    <row r="184" spans="1:18" x14ac:dyDescent="0.25">
      <c r="A184" s="109">
        <v>175</v>
      </c>
      <c r="B184" s="115">
        <f t="shared" si="30"/>
        <v>44556.871043163526</v>
      </c>
      <c r="C184" s="116">
        <f t="shared" si="22"/>
        <v>28483.676212427457</v>
      </c>
      <c r="D184" s="115">
        <f t="shared" si="25"/>
        <v>16073.194830736069</v>
      </c>
      <c r="E184" s="115">
        <f t="shared" si="26"/>
        <v>3489610.0313141816</v>
      </c>
      <c r="L184" s="109">
        <f t="shared" si="31"/>
        <v>8.1250000000000003E-3</v>
      </c>
      <c r="M184" s="109">
        <f t="shared" si="32"/>
        <v>300</v>
      </c>
      <c r="N184" s="113">
        <f t="shared" si="27"/>
        <v>174</v>
      </c>
      <c r="O184" s="117">
        <f t="shared" si="28"/>
        <v>44556.871043163526</v>
      </c>
      <c r="P184" s="117">
        <f t="shared" si="29"/>
        <v>15943.652652931003</v>
      </c>
      <c r="Q184" s="117">
        <f t="shared" si="23"/>
        <v>15943.652652931003</v>
      </c>
      <c r="R184" s="117">
        <f t="shared" si="24"/>
        <v>3505683.2261449178</v>
      </c>
    </row>
    <row r="185" spans="1:18" x14ac:dyDescent="0.25">
      <c r="A185" s="109">
        <v>176</v>
      </c>
      <c r="B185" s="115">
        <f t="shared" si="30"/>
        <v>44556.871043163526</v>
      </c>
      <c r="C185" s="116">
        <f t="shared" si="22"/>
        <v>28353.081504427726</v>
      </c>
      <c r="D185" s="115">
        <f t="shared" si="25"/>
        <v>16203.7895387358</v>
      </c>
      <c r="E185" s="115">
        <f t="shared" si="26"/>
        <v>3473406.2417754456</v>
      </c>
      <c r="L185" s="109">
        <f t="shared" si="31"/>
        <v>8.1250000000000003E-3</v>
      </c>
      <c r="M185" s="109">
        <f t="shared" si="32"/>
        <v>300</v>
      </c>
      <c r="N185" s="113">
        <f t="shared" si="27"/>
        <v>175</v>
      </c>
      <c r="O185" s="117">
        <f t="shared" si="28"/>
        <v>44556.871043163526</v>
      </c>
      <c r="P185" s="117">
        <f t="shared" si="29"/>
        <v>16073.194830736069</v>
      </c>
      <c r="Q185" s="117">
        <f t="shared" si="23"/>
        <v>16073.194830736069</v>
      </c>
      <c r="R185" s="117">
        <f t="shared" si="24"/>
        <v>3489610.0313141816</v>
      </c>
    </row>
    <row r="186" spans="1:18" x14ac:dyDescent="0.25">
      <c r="A186" s="109">
        <v>177</v>
      </c>
      <c r="B186" s="115">
        <f t="shared" si="30"/>
        <v>44556.871043163526</v>
      </c>
      <c r="C186" s="116">
        <f t="shared" si="22"/>
        <v>28221.425714425495</v>
      </c>
      <c r="D186" s="115">
        <f t="shared" si="25"/>
        <v>16335.445328738031</v>
      </c>
      <c r="E186" s="115">
        <f t="shared" si="26"/>
        <v>3457070.7964467076</v>
      </c>
      <c r="L186" s="109">
        <f t="shared" si="31"/>
        <v>8.1250000000000003E-3</v>
      </c>
      <c r="M186" s="109">
        <f t="shared" si="32"/>
        <v>300</v>
      </c>
      <c r="N186" s="113">
        <f t="shared" si="27"/>
        <v>176</v>
      </c>
      <c r="O186" s="117">
        <f t="shared" si="28"/>
        <v>44556.871043163526</v>
      </c>
      <c r="P186" s="117">
        <f t="shared" si="29"/>
        <v>16203.7895387358</v>
      </c>
      <c r="Q186" s="117">
        <f t="shared" si="23"/>
        <v>16203.7895387358</v>
      </c>
      <c r="R186" s="117">
        <f t="shared" si="24"/>
        <v>3473406.2417754456</v>
      </c>
    </row>
    <row r="187" spans="1:18" x14ac:dyDescent="0.25">
      <c r="A187" s="109">
        <v>178</v>
      </c>
      <c r="B187" s="115">
        <f t="shared" si="30"/>
        <v>44556.871043163526</v>
      </c>
      <c r="C187" s="116">
        <f t="shared" si="22"/>
        <v>28088.7002211295</v>
      </c>
      <c r="D187" s="115">
        <f t="shared" si="25"/>
        <v>16468.170822034026</v>
      </c>
      <c r="E187" s="115">
        <f t="shared" si="26"/>
        <v>3440602.6256246734</v>
      </c>
      <c r="L187" s="109">
        <f t="shared" si="31"/>
        <v>8.1250000000000003E-3</v>
      </c>
      <c r="M187" s="109">
        <f t="shared" si="32"/>
        <v>300</v>
      </c>
      <c r="N187" s="113">
        <f t="shared" si="27"/>
        <v>177</v>
      </c>
      <c r="O187" s="117">
        <f t="shared" si="28"/>
        <v>44556.871043163526</v>
      </c>
      <c r="P187" s="117">
        <f t="shared" si="29"/>
        <v>16335.445328738031</v>
      </c>
      <c r="Q187" s="117">
        <f t="shared" si="23"/>
        <v>16335.445328738031</v>
      </c>
      <c r="R187" s="117">
        <f t="shared" si="24"/>
        <v>3457070.7964467076</v>
      </c>
    </row>
    <row r="188" spans="1:18" x14ac:dyDescent="0.25">
      <c r="A188" s="109">
        <v>179</v>
      </c>
      <c r="B188" s="115">
        <f t="shared" si="30"/>
        <v>44556.871043163526</v>
      </c>
      <c r="C188" s="116">
        <f t="shared" si="22"/>
        <v>27954.896333200471</v>
      </c>
      <c r="D188" s="115">
        <f t="shared" si="25"/>
        <v>16601.974709963055</v>
      </c>
      <c r="E188" s="115">
        <f t="shared" si="26"/>
        <v>3424000.6509147105</v>
      </c>
      <c r="L188" s="109">
        <f t="shared" si="31"/>
        <v>8.1250000000000003E-3</v>
      </c>
      <c r="M188" s="109">
        <f t="shared" si="32"/>
        <v>300</v>
      </c>
      <c r="N188" s="113">
        <f t="shared" si="27"/>
        <v>178</v>
      </c>
      <c r="O188" s="117">
        <f t="shared" si="28"/>
        <v>44556.871043163526</v>
      </c>
      <c r="P188" s="117">
        <f t="shared" si="29"/>
        <v>16468.170822034026</v>
      </c>
      <c r="Q188" s="117">
        <f t="shared" si="23"/>
        <v>16468.170822034026</v>
      </c>
      <c r="R188" s="117">
        <f t="shared" si="24"/>
        <v>3440602.6256246734</v>
      </c>
    </row>
    <row r="189" spans="1:18" x14ac:dyDescent="0.25">
      <c r="A189" s="109">
        <v>180</v>
      </c>
      <c r="B189" s="115">
        <f t="shared" si="30"/>
        <v>44556.871043163526</v>
      </c>
      <c r="C189" s="116">
        <f t="shared" si="22"/>
        <v>27820.005288682023</v>
      </c>
      <c r="D189" s="115">
        <f t="shared" si="25"/>
        <v>16736.865754481503</v>
      </c>
      <c r="E189" s="115">
        <f t="shared" si="26"/>
        <v>3407263.7851602291</v>
      </c>
      <c r="L189" s="109">
        <f t="shared" si="31"/>
        <v>8.1250000000000003E-3</v>
      </c>
      <c r="M189" s="109">
        <f t="shared" si="32"/>
        <v>300</v>
      </c>
      <c r="N189" s="113">
        <f t="shared" si="27"/>
        <v>179</v>
      </c>
      <c r="O189" s="117">
        <f t="shared" si="28"/>
        <v>44556.871043163526</v>
      </c>
      <c r="P189" s="117">
        <f t="shared" si="29"/>
        <v>16601.974709963055</v>
      </c>
      <c r="Q189" s="117">
        <f t="shared" si="23"/>
        <v>16601.974709963055</v>
      </c>
      <c r="R189" s="117">
        <f t="shared" si="24"/>
        <v>3424000.6509147105</v>
      </c>
    </row>
    <row r="190" spans="1:18" x14ac:dyDescent="0.25">
      <c r="A190" s="109">
        <v>181</v>
      </c>
      <c r="B190" s="115">
        <f t="shared" si="30"/>
        <v>44556.871043163526</v>
      </c>
      <c r="C190" s="116">
        <f t="shared" si="22"/>
        <v>27684.018254426861</v>
      </c>
      <c r="D190" s="115">
        <f t="shared" si="25"/>
        <v>16872.852788736665</v>
      </c>
      <c r="E190" s="115">
        <f t="shared" si="26"/>
        <v>3390390.9323714925</v>
      </c>
      <c r="L190" s="109">
        <f t="shared" si="31"/>
        <v>8.1250000000000003E-3</v>
      </c>
      <c r="M190" s="109">
        <f t="shared" si="32"/>
        <v>300</v>
      </c>
      <c r="N190" s="113">
        <f t="shared" si="27"/>
        <v>180</v>
      </c>
      <c r="O190" s="117">
        <f t="shared" si="28"/>
        <v>44556.871043163526</v>
      </c>
      <c r="P190" s="117">
        <f t="shared" si="29"/>
        <v>16736.865754481503</v>
      </c>
      <c r="Q190" s="117">
        <f t="shared" si="23"/>
        <v>16736.865754481503</v>
      </c>
      <c r="R190" s="117">
        <f t="shared" si="24"/>
        <v>3407263.7851602291</v>
      </c>
    </row>
    <row r="191" spans="1:18" x14ac:dyDescent="0.25">
      <c r="A191" s="109">
        <v>182</v>
      </c>
      <c r="B191" s="115">
        <f t="shared" si="30"/>
        <v>44556.871043163526</v>
      </c>
      <c r="C191" s="116">
        <f t="shared" si="22"/>
        <v>27546.926325518376</v>
      </c>
      <c r="D191" s="115">
        <f t="shared" si="25"/>
        <v>17009.94471764515</v>
      </c>
      <c r="E191" s="115">
        <f t="shared" si="26"/>
        <v>3373380.9876538473</v>
      </c>
      <c r="L191" s="109">
        <f t="shared" si="31"/>
        <v>8.1250000000000003E-3</v>
      </c>
      <c r="M191" s="109">
        <f t="shared" si="32"/>
        <v>300</v>
      </c>
      <c r="N191" s="113">
        <f t="shared" si="27"/>
        <v>181</v>
      </c>
      <c r="O191" s="117">
        <f t="shared" si="28"/>
        <v>44556.871043163526</v>
      </c>
      <c r="P191" s="117">
        <f t="shared" si="29"/>
        <v>16872.852788736665</v>
      </c>
      <c r="Q191" s="117">
        <f t="shared" si="23"/>
        <v>16872.852788736665</v>
      </c>
      <c r="R191" s="117">
        <f t="shared" si="24"/>
        <v>3390390.9323714925</v>
      </c>
    </row>
    <row r="192" spans="1:18" x14ac:dyDescent="0.25">
      <c r="A192" s="109">
        <v>183</v>
      </c>
      <c r="B192" s="115">
        <f t="shared" si="30"/>
        <v>44556.871043163526</v>
      </c>
      <c r="C192" s="116">
        <f t="shared" si="22"/>
        <v>27408.720524687509</v>
      </c>
      <c r="D192" s="115">
        <f t="shared" si="25"/>
        <v>17148.150518476017</v>
      </c>
      <c r="E192" s="115">
        <f t="shared" si="26"/>
        <v>3356232.8371353713</v>
      </c>
      <c r="L192" s="109">
        <f t="shared" si="31"/>
        <v>8.1250000000000003E-3</v>
      </c>
      <c r="M192" s="109">
        <f t="shared" si="32"/>
        <v>300</v>
      </c>
      <c r="N192" s="113">
        <f t="shared" si="27"/>
        <v>182</v>
      </c>
      <c r="O192" s="117">
        <f t="shared" si="28"/>
        <v>44556.871043163526</v>
      </c>
      <c r="P192" s="117">
        <f t="shared" si="29"/>
        <v>17009.94471764515</v>
      </c>
      <c r="Q192" s="117">
        <f t="shared" si="23"/>
        <v>17009.94471764515</v>
      </c>
      <c r="R192" s="117">
        <f t="shared" si="24"/>
        <v>3373380.9876538473</v>
      </c>
    </row>
    <row r="193" spans="1:18" x14ac:dyDescent="0.25">
      <c r="A193" s="109">
        <v>184</v>
      </c>
      <c r="B193" s="115">
        <f t="shared" si="30"/>
        <v>44556.871043163526</v>
      </c>
      <c r="C193" s="116">
        <f t="shared" si="22"/>
        <v>27269.391801724894</v>
      </c>
      <c r="D193" s="115">
        <f t="shared" si="25"/>
        <v>17287.479241438632</v>
      </c>
      <c r="E193" s="115">
        <f t="shared" si="26"/>
        <v>3338945.3578939326</v>
      </c>
      <c r="L193" s="109">
        <f t="shared" si="31"/>
        <v>8.1250000000000003E-3</v>
      </c>
      <c r="M193" s="109">
        <f t="shared" si="32"/>
        <v>300</v>
      </c>
      <c r="N193" s="113">
        <f t="shared" si="27"/>
        <v>183</v>
      </c>
      <c r="O193" s="117">
        <f t="shared" si="28"/>
        <v>44556.871043163526</v>
      </c>
      <c r="P193" s="117">
        <f t="shared" si="29"/>
        <v>17148.150518476017</v>
      </c>
      <c r="Q193" s="117">
        <f t="shared" si="23"/>
        <v>17148.150518476017</v>
      </c>
      <c r="R193" s="117">
        <f t="shared" si="24"/>
        <v>3356232.8371353713</v>
      </c>
    </row>
    <row r="194" spans="1:18" x14ac:dyDescent="0.25">
      <c r="A194" s="109">
        <v>185</v>
      </c>
      <c r="B194" s="115">
        <f t="shared" si="30"/>
        <v>44556.871043163526</v>
      </c>
      <c r="C194" s="116">
        <f t="shared" si="22"/>
        <v>27128.931032888202</v>
      </c>
      <c r="D194" s="115">
        <f t="shared" si="25"/>
        <v>17427.940010275324</v>
      </c>
      <c r="E194" s="115">
        <f t="shared" si="26"/>
        <v>3321517.4178836574</v>
      </c>
      <c r="L194" s="109">
        <f t="shared" si="31"/>
        <v>8.1250000000000003E-3</v>
      </c>
      <c r="M194" s="109">
        <f t="shared" si="32"/>
        <v>300</v>
      </c>
      <c r="N194" s="113">
        <f t="shared" si="27"/>
        <v>184</v>
      </c>
      <c r="O194" s="117">
        <f t="shared" si="28"/>
        <v>44556.871043163526</v>
      </c>
      <c r="P194" s="117">
        <f t="shared" si="29"/>
        <v>17287.479241438632</v>
      </c>
      <c r="Q194" s="117">
        <f t="shared" si="23"/>
        <v>17287.479241438632</v>
      </c>
      <c r="R194" s="117">
        <f t="shared" si="24"/>
        <v>3338945.3578939326</v>
      </c>
    </row>
    <row r="195" spans="1:18" x14ac:dyDescent="0.25">
      <c r="A195" s="109">
        <v>186</v>
      </c>
      <c r="B195" s="115">
        <f t="shared" si="30"/>
        <v>44556.871043163526</v>
      </c>
      <c r="C195" s="116">
        <f t="shared" si="22"/>
        <v>26987.329020304718</v>
      </c>
      <c r="D195" s="115">
        <f t="shared" si="25"/>
        <v>17569.542022858808</v>
      </c>
      <c r="E195" s="115">
        <f t="shared" si="26"/>
        <v>3303947.8758607986</v>
      </c>
      <c r="L195" s="109">
        <f t="shared" si="31"/>
        <v>8.1250000000000003E-3</v>
      </c>
      <c r="M195" s="109">
        <f t="shared" si="32"/>
        <v>300</v>
      </c>
      <c r="N195" s="113">
        <f t="shared" si="27"/>
        <v>185</v>
      </c>
      <c r="O195" s="117">
        <f t="shared" si="28"/>
        <v>44556.871043163526</v>
      </c>
      <c r="P195" s="117">
        <f t="shared" si="29"/>
        <v>17427.940010275324</v>
      </c>
      <c r="Q195" s="117">
        <f t="shared" si="23"/>
        <v>17427.940010275324</v>
      </c>
      <c r="R195" s="117">
        <f t="shared" si="24"/>
        <v>3321517.4178836574</v>
      </c>
    </row>
    <row r="196" spans="1:18" x14ac:dyDescent="0.25">
      <c r="A196" s="109">
        <v>187</v>
      </c>
      <c r="B196" s="115">
        <f t="shared" si="30"/>
        <v>44556.871043163526</v>
      </c>
      <c r="C196" s="116">
        <f t="shared" si="22"/>
        <v>26844.576491368989</v>
      </c>
      <c r="D196" s="115">
        <f t="shared" si="25"/>
        <v>17712.294551794537</v>
      </c>
      <c r="E196" s="115">
        <f t="shared" si="26"/>
        <v>3286235.5813090042</v>
      </c>
      <c r="L196" s="109">
        <f t="shared" si="31"/>
        <v>8.1250000000000003E-3</v>
      </c>
      <c r="M196" s="109">
        <f t="shared" si="32"/>
        <v>300</v>
      </c>
      <c r="N196" s="113">
        <f t="shared" si="27"/>
        <v>186</v>
      </c>
      <c r="O196" s="117">
        <f t="shared" si="28"/>
        <v>44556.871043163526</v>
      </c>
      <c r="P196" s="117">
        <f t="shared" si="29"/>
        <v>17569.542022858808</v>
      </c>
      <c r="Q196" s="117">
        <f t="shared" si="23"/>
        <v>17569.542022858808</v>
      </c>
      <c r="R196" s="117">
        <f t="shared" si="24"/>
        <v>3303947.8758607986</v>
      </c>
    </row>
    <row r="197" spans="1:18" x14ac:dyDescent="0.25">
      <c r="A197" s="109">
        <v>188</v>
      </c>
      <c r="B197" s="115">
        <f t="shared" si="30"/>
        <v>44556.871043163526</v>
      </c>
      <c r="C197" s="116">
        <f t="shared" si="22"/>
        <v>26700.664098135661</v>
      </c>
      <c r="D197" s="115">
        <f t="shared" si="25"/>
        <v>17856.206945027865</v>
      </c>
      <c r="E197" s="115">
        <f t="shared" si="26"/>
        <v>3268379.3743639765</v>
      </c>
      <c r="L197" s="109">
        <f t="shared" si="31"/>
        <v>8.1250000000000003E-3</v>
      </c>
      <c r="M197" s="109">
        <f t="shared" si="32"/>
        <v>300</v>
      </c>
      <c r="N197" s="113">
        <f t="shared" si="27"/>
        <v>187</v>
      </c>
      <c r="O197" s="117">
        <f t="shared" si="28"/>
        <v>44556.871043163526</v>
      </c>
      <c r="P197" s="117">
        <f t="shared" si="29"/>
        <v>17712.294551794537</v>
      </c>
      <c r="Q197" s="117">
        <f t="shared" si="23"/>
        <v>17712.294551794537</v>
      </c>
      <c r="R197" s="117">
        <f t="shared" si="24"/>
        <v>3286235.5813090042</v>
      </c>
    </row>
    <row r="198" spans="1:18" x14ac:dyDescent="0.25">
      <c r="A198" s="109">
        <v>189</v>
      </c>
      <c r="B198" s="115">
        <f t="shared" si="30"/>
        <v>44556.871043163526</v>
      </c>
      <c r="C198" s="116">
        <f t="shared" si="22"/>
        <v>26555.582416707311</v>
      </c>
      <c r="D198" s="115">
        <f t="shared" si="25"/>
        <v>18001.288626456215</v>
      </c>
      <c r="E198" s="115">
        <f t="shared" si="26"/>
        <v>3250378.0857375204</v>
      </c>
      <c r="L198" s="109">
        <f t="shared" si="31"/>
        <v>8.1250000000000003E-3</v>
      </c>
      <c r="M198" s="109">
        <f t="shared" si="32"/>
        <v>300</v>
      </c>
      <c r="N198" s="113">
        <f t="shared" si="27"/>
        <v>188</v>
      </c>
      <c r="O198" s="117">
        <f t="shared" si="28"/>
        <v>44556.871043163526</v>
      </c>
      <c r="P198" s="117">
        <f t="shared" si="29"/>
        <v>17856.206945027865</v>
      </c>
      <c r="Q198" s="117">
        <f t="shared" si="23"/>
        <v>17856.206945027865</v>
      </c>
      <c r="R198" s="117">
        <f t="shared" si="24"/>
        <v>3268379.3743639765</v>
      </c>
    </row>
    <row r="199" spans="1:18" x14ac:dyDescent="0.25">
      <c r="A199" s="109">
        <v>190</v>
      </c>
      <c r="B199" s="115">
        <f t="shared" si="30"/>
        <v>44556.871043163526</v>
      </c>
      <c r="C199" s="116">
        <f t="shared" si="22"/>
        <v>26409.321946617354</v>
      </c>
      <c r="D199" s="115">
        <f t="shared" si="25"/>
        <v>18147.549096546172</v>
      </c>
      <c r="E199" s="115">
        <f t="shared" si="26"/>
        <v>3232230.5366409742</v>
      </c>
      <c r="L199" s="109">
        <f t="shared" si="31"/>
        <v>8.1250000000000003E-3</v>
      </c>
      <c r="M199" s="109">
        <f t="shared" si="32"/>
        <v>300</v>
      </c>
      <c r="N199" s="113">
        <f t="shared" si="27"/>
        <v>189</v>
      </c>
      <c r="O199" s="117">
        <f t="shared" si="28"/>
        <v>44556.871043163526</v>
      </c>
      <c r="P199" s="117">
        <f t="shared" si="29"/>
        <v>18001.288626456215</v>
      </c>
      <c r="Q199" s="117">
        <f t="shared" si="23"/>
        <v>18001.288626456215</v>
      </c>
      <c r="R199" s="117">
        <f t="shared" si="24"/>
        <v>3250378.0857375204</v>
      </c>
    </row>
    <row r="200" spans="1:18" x14ac:dyDescent="0.25">
      <c r="A200" s="109">
        <v>191</v>
      </c>
      <c r="B200" s="115">
        <f t="shared" si="30"/>
        <v>44556.871043163526</v>
      </c>
      <c r="C200" s="116">
        <f t="shared" si="22"/>
        <v>26261.873110207918</v>
      </c>
      <c r="D200" s="115">
        <f t="shared" si="25"/>
        <v>18294.997932955608</v>
      </c>
      <c r="E200" s="115">
        <f t="shared" si="26"/>
        <v>3213935.5387080186</v>
      </c>
      <c r="L200" s="109">
        <f t="shared" si="31"/>
        <v>8.1250000000000003E-3</v>
      </c>
      <c r="M200" s="109">
        <f t="shared" si="32"/>
        <v>300</v>
      </c>
      <c r="N200" s="113">
        <f t="shared" si="27"/>
        <v>190</v>
      </c>
      <c r="O200" s="117">
        <f t="shared" si="28"/>
        <v>44556.871043163526</v>
      </c>
      <c r="P200" s="117">
        <f t="shared" si="29"/>
        <v>18147.549096546172</v>
      </c>
      <c r="Q200" s="117">
        <f t="shared" si="23"/>
        <v>18147.549096546172</v>
      </c>
      <c r="R200" s="117">
        <f t="shared" si="24"/>
        <v>3232230.5366409742</v>
      </c>
    </row>
    <row r="201" spans="1:18" x14ac:dyDescent="0.25">
      <c r="A201" s="109">
        <v>192</v>
      </c>
      <c r="B201" s="115">
        <f t="shared" si="30"/>
        <v>44556.871043163526</v>
      </c>
      <c r="C201" s="116">
        <f t="shared" si="22"/>
        <v>26113.226252002652</v>
      </c>
      <c r="D201" s="115">
        <f t="shared" si="25"/>
        <v>18443.644791160874</v>
      </c>
      <c r="E201" s="115">
        <f t="shared" si="26"/>
        <v>3195491.8939168579</v>
      </c>
      <c r="L201" s="109">
        <f t="shared" si="31"/>
        <v>8.1250000000000003E-3</v>
      </c>
      <c r="M201" s="109">
        <f t="shared" si="32"/>
        <v>300</v>
      </c>
      <c r="N201" s="113">
        <f t="shared" si="27"/>
        <v>191</v>
      </c>
      <c r="O201" s="117">
        <f t="shared" si="28"/>
        <v>44556.871043163526</v>
      </c>
      <c r="P201" s="117">
        <f t="shared" si="29"/>
        <v>18294.997932955608</v>
      </c>
      <c r="Q201" s="117">
        <f t="shared" si="23"/>
        <v>18294.997932955608</v>
      </c>
      <c r="R201" s="117">
        <f t="shared" si="24"/>
        <v>3213935.5387080186</v>
      </c>
    </row>
    <row r="202" spans="1:18" x14ac:dyDescent="0.25">
      <c r="A202" s="109">
        <v>193</v>
      </c>
      <c r="B202" s="115">
        <f t="shared" si="30"/>
        <v>44556.871043163526</v>
      </c>
      <c r="C202" s="116">
        <f t="shared" ref="C202:C265" si="33">E201*L202</f>
        <v>25963.37163807447</v>
      </c>
      <c r="D202" s="115">
        <f t="shared" si="25"/>
        <v>18593.499405089056</v>
      </c>
      <c r="E202" s="115">
        <f t="shared" si="26"/>
        <v>3176898.3945117691</v>
      </c>
      <c r="L202" s="109">
        <f t="shared" si="31"/>
        <v>8.1250000000000003E-3</v>
      </c>
      <c r="M202" s="109">
        <f t="shared" si="32"/>
        <v>300</v>
      </c>
      <c r="N202" s="113">
        <f t="shared" si="27"/>
        <v>192</v>
      </c>
      <c r="O202" s="117">
        <f t="shared" si="28"/>
        <v>44556.871043163526</v>
      </c>
      <c r="P202" s="117">
        <f t="shared" si="29"/>
        <v>18443.644791160874</v>
      </c>
      <c r="Q202" s="117">
        <f t="shared" ref="Q202:Q265" si="34">IF(A201&gt;M202,"",D201)</f>
        <v>18443.644791160874</v>
      </c>
      <c r="R202" s="117">
        <f t="shared" ref="R202:R265" si="35">IF(A201&gt;M202,"",E201)</f>
        <v>3195491.8939168579</v>
      </c>
    </row>
    <row r="203" spans="1:18" x14ac:dyDescent="0.25">
      <c r="A203" s="109">
        <v>194</v>
      </c>
      <c r="B203" s="115">
        <f t="shared" si="30"/>
        <v>44556.871043163526</v>
      </c>
      <c r="C203" s="116">
        <f t="shared" si="33"/>
        <v>25812.299455408123</v>
      </c>
      <c r="D203" s="115">
        <f t="shared" ref="D203:D266" si="36">B203-C203</f>
        <v>18744.571587755403</v>
      </c>
      <c r="E203" s="115">
        <f t="shared" ref="E203:E266" si="37">E202-D203</f>
        <v>3158153.8229240137</v>
      </c>
      <c r="L203" s="109">
        <f t="shared" si="31"/>
        <v>8.1250000000000003E-3</v>
      </c>
      <c r="M203" s="109">
        <f t="shared" si="32"/>
        <v>300</v>
      </c>
      <c r="N203" s="113">
        <f t="shared" ref="N203:N266" si="38">IF(A202&gt;M203,"",A202)</f>
        <v>193</v>
      </c>
      <c r="O203" s="117">
        <f t="shared" ref="O203:O266" si="39">IF(A202&gt;M203,"",B202)</f>
        <v>44556.871043163526</v>
      </c>
      <c r="P203" s="117">
        <f t="shared" ref="P203:P266" si="40">IF(A202&gt;M203,"",D202)</f>
        <v>18593.499405089056</v>
      </c>
      <c r="Q203" s="117">
        <f t="shared" si="34"/>
        <v>18593.499405089056</v>
      </c>
      <c r="R203" s="117">
        <f t="shared" si="35"/>
        <v>3176898.3945117691</v>
      </c>
    </row>
    <row r="204" spans="1:18" x14ac:dyDescent="0.25">
      <c r="A204" s="109">
        <v>195</v>
      </c>
      <c r="B204" s="115">
        <f t="shared" ref="B204:B267" si="41">B203</f>
        <v>44556.871043163526</v>
      </c>
      <c r="C204" s="116">
        <f t="shared" si="33"/>
        <v>25659.999811257614</v>
      </c>
      <c r="D204" s="115">
        <f t="shared" si="36"/>
        <v>18896.871231905912</v>
      </c>
      <c r="E204" s="115">
        <f t="shared" si="37"/>
        <v>3139256.9516921076</v>
      </c>
      <c r="L204" s="109">
        <f t="shared" ref="L204:L267" si="42">L203</f>
        <v>8.1250000000000003E-3</v>
      </c>
      <c r="M204" s="109">
        <f t="shared" ref="M204:M267" si="43">M203</f>
        <v>300</v>
      </c>
      <c r="N204" s="113">
        <f t="shared" si="38"/>
        <v>194</v>
      </c>
      <c r="O204" s="117">
        <f t="shared" si="39"/>
        <v>44556.871043163526</v>
      </c>
      <c r="P204" s="117">
        <f t="shared" si="40"/>
        <v>18744.571587755403</v>
      </c>
      <c r="Q204" s="117">
        <f t="shared" si="34"/>
        <v>18744.571587755403</v>
      </c>
      <c r="R204" s="117">
        <f t="shared" si="35"/>
        <v>3158153.8229240137</v>
      </c>
    </row>
    <row r="205" spans="1:18" x14ac:dyDescent="0.25">
      <c r="A205" s="109">
        <v>196</v>
      </c>
      <c r="B205" s="115">
        <f t="shared" si="41"/>
        <v>44556.871043163526</v>
      </c>
      <c r="C205" s="116">
        <f t="shared" si="33"/>
        <v>25506.462732498374</v>
      </c>
      <c r="D205" s="115">
        <f t="shared" si="36"/>
        <v>19050.408310665152</v>
      </c>
      <c r="E205" s="115">
        <f t="shared" si="37"/>
        <v>3120206.5433814423</v>
      </c>
      <c r="L205" s="109">
        <f t="shared" si="42"/>
        <v>8.1250000000000003E-3</v>
      </c>
      <c r="M205" s="109">
        <f t="shared" si="43"/>
        <v>300</v>
      </c>
      <c r="N205" s="113">
        <f t="shared" si="38"/>
        <v>195</v>
      </c>
      <c r="O205" s="117">
        <f t="shared" si="39"/>
        <v>44556.871043163526</v>
      </c>
      <c r="P205" s="117">
        <f t="shared" si="40"/>
        <v>18896.871231905912</v>
      </c>
      <c r="Q205" s="117">
        <f t="shared" si="34"/>
        <v>18896.871231905912</v>
      </c>
      <c r="R205" s="117">
        <f t="shared" si="35"/>
        <v>3139256.9516921076</v>
      </c>
    </row>
    <row r="206" spans="1:18" x14ac:dyDescent="0.25">
      <c r="A206" s="109">
        <v>197</v>
      </c>
      <c r="B206" s="115">
        <f t="shared" si="41"/>
        <v>44556.871043163526</v>
      </c>
      <c r="C206" s="116">
        <f t="shared" si="33"/>
        <v>25351.678164974219</v>
      </c>
      <c r="D206" s="115">
        <f t="shared" si="36"/>
        <v>19205.192878189308</v>
      </c>
      <c r="E206" s="115">
        <f t="shared" si="37"/>
        <v>3101001.3505032528</v>
      </c>
      <c r="L206" s="109">
        <f t="shared" si="42"/>
        <v>8.1250000000000003E-3</v>
      </c>
      <c r="M206" s="109">
        <f t="shared" si="43"/>
        <v>300</v>
      </c>
      <c r="N206" s="113">
        <f t="shared" si="38"/>
        <v>196</v>
      </c>
      <c r="O206" s="117">
        <f t="shared" si="39"/>
        <v>44556.871043163526</v>
      </c>
      <c r="P206" s="117">
        <f t="shared" si="40"/>
        <v>19050.408310665152</v>
      </c>
      <c r="Q206" s="117">
        <f t="shared" si="34"/>
        <v>19050.408310665152</v>
      </c>
      <c r="R206" s="117">
        <f t="shared" si="35"/>
        <v>3120206.5433814423</v>
      </c>
    </row>
    <row r="207" spans="1:18" x14ac:dyDescent="0.25">
      <c r="A207" s="109">
        <v>198</v>
      </c>
      <c r="B207" s="115">
        <f t="shared" si="41"/>
        <v>44556.871043163526</v>
      </c>
      <c r="C207" s="116">
        <f t="shared" si="33"/>
        <v>25195.635972838929</v>
      </c>
      <c r="D207" s="115">
        <f t="shared" si="36"/>
        <v>19361.235070324597</v>
      </c>
      <c r="E207" s="115">
        <f t="shared" si="37"/>
        <v>3081640.1154329283</v>
      </c>
      <c r="L207" s="109">
        <f t="shared" si="42"/>
        <v>8.1250000000000003E-3</v>
      </c>
      <c r="M207" s="109">
        <f t="shared" si="43"/>
        <v>300</v>
      </c>
      <c r="N207" s="113">
        <f t="shared" si="38"/>
        <v>197</v>
      </c>
      <c r="O207" s="117">
        <f t="shared" si="39"/>
        <v>44556.871043163526</v>
      </c>
      <c r="P207" s="117">
        <f t="shared" si="40"/>
        <v>19205.192878189308</v>
      </c>
      <c r="Q207" s="117">
        <f t="shared" si="34"/>
        <v>19205.192878189308</v>
      </c>
      <c r="R207" s="117">
        <f t="shared" si="35"/>
        <v>3101001.3505032528</v>
      </c>
    </row>
    <row r="208" spans="1:18" x14ac:dyDescent="0.25">
      <c r="A208" s="109">
        <v>199</v>
      </c>
      <c r="B208" s="115">
        <f t="shared" si="41"/>
        <v>44556.871043163526</v>
      </c>
      <c r="C208" s="116">
        <f t="shared" si="33"/>
        <v>25038.325937892543</v>
      </c>
      <c r="D208" s="115">
        <f t="shared" si="36"/>
        <v>19518.545105270983</v>
      </c>
      <c r="E208" s="115">
        <f t="shared" si="37"/>
        <v>3062121.5703276573</v>
      </c>
      <c r="L208" s="109">
        <f t="shared" si="42"/>
        <v>8.1250000000000003E-3</v>
      </c>
      <c r="M208" s="109">
        <f t="shared" si="43"/>
        <v>300</v>
      </c>
      <c r="N208" s="113">
        <f t="shared" si="38"/>
        <v>198</v>
      </c>
      <c r="O208" s="117">
        <f t="shared" si="39"/>
        <v>44556.871043163526</v>
      </c>
      <c r="P208" s="117">
        <f t="shared" si="40"/>
        <v>19361.235070324597</v>
      </c>
      <c r="Q208" s="117">
        <f t="shared" si="34"/>
        <v>19361.235070324597</v>
      </c>
      <c r="R208" s="117">
        <f t="shared" si="35"/>
        <v>3081640.1154329283</v>
      </c>
    </row>
    <row r="209" spans="1:18" x14ac:dyDescent="0.25">
      <c r="A209" s="109">
        <v>200</v>
      </c>
      <c r="B209" s="115">
        <f t="shared" si="41"/>
        <v>44556.871043163526</v>
      </c>
      <c r="C209" s="116">
        <f t="shared" si="33"/>
        <v>24879.737758912215</v>
      </c>
      <c r="D209" s="115">
        <f t="shared" si="36"/>
        <v>19677.133284251311</v>
      </c>
      <c r="E209" s="115">
        <f t="shared" si="37"/>
        <v>3042444.4370434061</v>
      </c>
      <c r="L209" s="109">
        <f t="shared" si="42"/>
        <v>8.1250000000000003E-3</v>
      </c>
      <c r="M209" s="109">
        <f t="shared" si="43"/>
        <v>300</v>
      </c>
      <c r="N209" s="113">
        <f t="shared" si="38"/>
        <v>199</v>
      </c>
      <c r="O209" s="117">
        <f t="shared" si="39"/>
        <v>44556.871043163526</v>
      </c>
      <c r="P209" s="117">
        <f t="shared" si="40"/>
        <v>19518.545105270983</v>
      </c>
      <c r="Q209" s="117">
        <f t="shared" si="34"/>
        <v>19518.545105270983</v>
      </c>
      <c r="R209" s="117">
        <f t="shared" si="35"/>
        <v>3062121.5703276573</v>
      </c>
    </row>
    <row r="210" spans="1:18" x14ac:dyDescent="0.25">
      <c r="A210" s="109">
        <v>201</v>
      </c>
      <c r="B210" s="115">
        <f t="shared" si="41"/>
        <v>44556.871043163526</v>
      </c>
      <c r="C210" s="116">
        <f t="shared" si="33"/>
        <v>24719.861050977674</v>
      </c>
      <c r="D210" s="115">
        <f t="shared" si="36"/>
        <v>19837.009992185853</v>
      </c>
      <c r="E210" s="115">
        <f t="shared" si="37"/>
        <v>3022607.4270512201</v>
      </c>
      <c r="L210" s="109">
        <f t="shared" si="42"/>
        <v>8.1250000000000003E-3</v>
      </c>
      <c r="M210" s="109">
        <f t="shared" si="43"/>
        <v>300</v>
      </c>
      <c r="N210" s="113">
        <f t="shared" si="38"/>
        <v>200</v>
      </c>
      <c r="O210" s="117">
        <f t="shared" si="39"/>
        <v>44556.871043163526</v>
      </c>
      <c r="P210" s="117">
        <f t="shared" si="40"/>
        <v>19677.133284251311</v>
      </c>
      <c r="Q210" s="117">
        <f t="shared" si="34"/>
        <v>19677.133284251311</v>
      </c>
      <c r="R210" s="117">
        <f t="shared" si="35"/>
        <v>3042444.4370434061</v>
      </c>
    </row>
    <row r="211" spans="1:18" x14ac:dyDescent="0.25">
      <c r="A211" s="109">
        <v>202</v>
      </c>
      <c r="B211" s="115">
        <f t="shared" si="41"/>
        <v>44556.871043163526</v>
      </c>
      <c r="C211" s="116">
        <f t="shared" si="33"/>
        <v>24558.685344791164</v>
      </c>
      <c r="D211" s="115">
        <f t="shared" si="36"/>
        <v>19998.185698372363</v>
      </c>
      <c r="E211" s="115">
        <f t="shared" si="37"/>
        <v>3002609.2413528478</v>
      </c>
      <c r="L211" s="109">
        <f t="shared" si="42"/>
        <v>8.1250000000000003E-3</v>
      </c>
      <c r="M211" s="109">
        <f t="shared" si="43"/>
        <v>300</v>
      </c>
      <c r="N211" s="113">
        <f t="shared" si="38"/>
        <v>201</v>
      </c>
      <c r="O211" s="117">
        <f t="shared" si="39"/>
        <v>44556.871043163526</v>
      </c>
      <c r="P211" s="117">
        <f t="shared" si="40"/>
        <v>19837.009992185853</v>
      </c>
      <c r="Q211" s="117">
        <f t="shared" si="34"/>
        <v>19837.009992185853</v>
      </c>
      <c r="R211" s="117">
        <f t="shared" si="35"/>
        <v>3022607.4270512201</v>
      </c>
    </row>
    <row r="212" spans="1:18" x14ac:dyDescent="0.25">
      <c r="A212" s="109">
        <v>203</v>
      </c>
      <c r="B212" s="115">
        <f t="shared" si="41"/>
        <v>44556.871043163526</v>
      </c>
      <c r="C212" s="116">
        <f t="shared" si="33"/>
        <v>24396.200085991888</v>
      </c>
      <c r="D212" s="115">
        <f t="shared" si="36"/>
        <v>20160.670957171638</v>
      </c>
      <c r="E212" s="115">
        <f t="shared" si="37"/>
        <v>2982448.570395676</v>
      </c>
      <c r="L212" s="109">
        <f t="shared" si="42"/>
        <v>8.1250000000000003E-3</v>
      </c>
      <c r="M212" s="109">
        <f t="shared" si="43"/>
        <v>300</v>
      </c>
      <c r="N212" s="113">
        <f t="shared" si="38"/>
        <v>202</v>
      </c>
      <c r="O212" s="117">
        <f t="shared" si="39"/>
        <v>44556.871043163526</v>
      </c>
      <c r="P212" s="117">
        <f t="shared" si="40"/>
        <v>19998.185698372363</v>
      </c>
      <c r="Q212" s="117">
        <f t="shared" si="34"/>
        <v>19998.185698372363</v>
      </c>
      <c r="R212" s="117">
        <f t="shared" si="35"/>
        <v>3002609.2413528478</v>
      </c>
    </row>
    <row r="213" spans="1:18" x14ac:dyDescent="0.25">
      <c r="A213" s="109">
        <v>204</v>
      </c>
      <c r="B213" s="115">
        <f t="shared" si="41"/>
        <v>44556.871043163526</v>
      </c>
      <c r="C213" s="116">
        <f t="shared" si="33"/>
        <v>24232.394634464868</v>
      </c>
      <c r="D213" s="115">
        <f t="shared" si="36"/>
        <v>20324.476408698658</v>
      </c>
      <c r="E213" s="115">
        <f t="shared" si="37"/>
        <v>2962124.0939869774</v>
      </c>
      <c r="L213" s="109">
        <f t="shared" si="42"/>
        <v>8.1250000000000003E-3</v>
      </c>
      <c r="M213" s="109">
        <f t="shared" si="43"/>
        <v>300</v>
      </c>
      <c r="N213" s="113">
        <f t="shared" si="38"/>
        <v>203</v>
      </c>
      <c r="O213" s="117">
        <f t="shared" si="39"/>
        <v>44556.871043163526</v>
      </c>
      <c r="P213" s="117">
        <f t="shared" si="40"/>
        <v>20160.670957171638</v>
      </c>
      <c r="Q213" s="117">
        <f t="shared" si="34"/>
        <v>20160.670957171638</v>
      </c>
      <c r="R213" s="117">
        <f t="shared" si="35"/>
        <v>2982448.570395676</v>
      </c>
    </row>
    <row r="214" spans="1:18" x14ac:dyDescent="0.25">
      <c r="A214" s="109">
        <v>205</v>
      </c>
      <c r="B214" s="115">
        <f t="shared" si="41"/>
        <v>44556.871043163526</v>
      </c>
      <c r="C214" s="116">
        <f t="shared" si="33"/>
        <v>24067.258263644191</v>
      </c>
      <c r="D214" s="115">
        <f t="shared" si="36"/>
        <v>20489.612779519335</v>
      </c>
      <c r="E214" s="115">
        <f t="shared" si="37"/>
        <v>2941634.4812074578</v>
      </c>
      <c r="L214" s="109">
        <f t="shared" si="42"/>
        <v>8.1250000000000003E-3</v>
      </c>
      <c r="M214" s="109">
        <f t="shared" si="43"/>
        <v>300</v>
      </c>
      <c r="N214" s="113">
        <f t="shared" si="38"/>
        <v>204</v>
      </c>
      <c r="O214" s="117">
        <f t="shared" si="39"/>
        <v>44556.871043163526</v>
      </c>
      <c r="P214" s="117">
        <f t="shared" si="40"/>
        <v>20324.476408698658</v>
      </c>
      <c r="Q214" s="117">
        <f t="shared" si="34"/>
        <v>20324.476408698658</v>
      </c>
      <c r="R214" s="117">
        <f t="shared" si="35"/>
        <v>2962124.0939869774</v>
      </c>
    </row>
    <row r="215" spans="1:18" x14ac:dyDescent="0.25">
      <c r="A215" s="109">
        <v>206</v>
      </c>
      <c r="B215" s="115">
        <f t="shared" si="41"/>
        <v>44556.871043163526</v>
      </c>
      <c r="C215" s="116">
        <f t="shared" si="33"/>
        <v>23900.780159810594</v>
      </c>
      <c r="D215" s="115">
        <f t="shared" si="36"/>
        <v>20656.090883352932</v>
      </c>
      <c r="E215" s="115">
        <f t="shared" si="37"/>
        <v>2920978.390324105</v>
      </c>
      <c r="L215" s="109">
        <f t="shared" si="42"/>
        <v>8.1250000000000003E-3</v>
      </c>
      <c r="M215" s="109">
        <f t="shared" si="43"/>
        <v>300</v>
      </c>
      <c r="N215" s="113">
        <f t="shared" si="38"/>
        <v>205</v>
      </c>
      <c r="O215" s="117">
        <f t="shared" si="39"/>
        <v>44556.871043163526</v>
      </c>
      <c r="P215" s="117">
        <f t="shared" si="40"/>
        <v>20489.612779519335</v>
      </c>
      <c r="Q215" s="117">
        <f t="shared" si="34"/>
        <v>20489.612779519335</v>
      </c>
      <c r="R215" s="117">
        <f t="shared" si="35"/>
        <v>2941634.4812074578</v>
      </c>
    </row>
    <row r="216" spans="1:18" x14ac:dyDescent="0.25">
      <c r="A216" s="109">
        <v>207</v>
      </c>
      <c r="B216" s="115">
        <f t="shared" si="41"/>
        <v>44556.871043163526</v>
      </c>
      <c r="C216" s="116">
        <f t="shared" si="33"/>
        <v>23732.949421383353</v>
      </c>
      <c r="D216" s="115">
        <f t="shared" si="36"/>
        <v>20823.921621780173</v>
      </c>
      <c r="E216" s="115">
        <f t="shared" si="37"/>
        <v>2900154.4687023247</v>
      </c>
      <c r="L216" s="109">
        <f t="shared" si="42"/>
        <v>8.1250000000000003E-3</v>
      </c>
      <c r="M216" s="109">
        <f t="shared" si="43"/>
        <v>300</v>
      </c>
      <c r="N216" s="113">
        <f t="shared" si="38"/>
        <v>206</v>
      </c>
      <c r="O216" s="117">
        <f t="shared" si="39"/>
        <v>44556.871043163526</v>
      </c>
      <c r="P216" s="117">
        <f t="shared" si="40"/>
        <v>20656.090883352932</v>
      </c>
      <c r="Q216" s="117">
        <f t="shared" si="34"/>
        <v>20656.090883352932</v>
      </c>
      <c r="R216" s="117">
        <f t="shared" si="35"/>
        <v>2920978.390324105</v>
      </c>
    </row>
    <row r="217" spans="1:18" x14ac:dyDescent="0.25">
      <c r="A217" s="109">
        <v>208</v>
      </c>
      <c r="B217" s="115">
        <f t="shared" si="41"/>
        <v>44556.871043163526</v>
      </c>
      <c r="C217" s="116">
        <f t="shared" si="33"/>
        <v>23563.755058206389</v>
      </c>
      <c r="D217" s="115">
        <f t="shared" si="36"/>
        <v>20993.115984957138</v>
      </c>
      <c r="E217" s="115">
        <f t="shared" si="37"/>
        <v>2879161.3527173675</v>
      </c>
      <c r="L217" s="109">
        <f t="shared" si="42"/>
        <v>8.1250000000000003E-3</v>
      </c>
      <c r="M217" s="109">
        <f t="shared" si="43"/>
        <v>300</v>
      </c>
      <c r="N217" s="113">
        <f t="shared" si="38"/>
        <v>207</v>
      </c>
      <c r="O217" s="117">
        <f t="shared" si="39"/>
        <v>44556.871043163526</v>
      </c>
      <c r="P217" s="117">
        <f t="shared" si="40"/>
        <v>20823.921621780173</v>
      </c>
      <c r="Q217" s="117">
        <f t="shared" si="34"/>
        <v>20823.921621780173</v>
      </c>
      <c r="R217" s="117">
        <f t="shared" si="35"/>
        <v>2900154.4687023247</v>
      </c>
    </row>
    <row r="218" spans="1:18" x14ac:dyDescent="0.25">
      <c r="A218" s="109">
        <v>209</v>
      </c>
      <c r="B218" s="115">
        <f t="shared" si="41"/>
        <v>44556.871043163526</v>
      </c>
      <c r="C218" s="116">
        <f t="shared" si="33"/>
        <v>23393.18599082861</v>
      </c>
      <c r="D218" s="115">
        <f t="shared" si="36"/>
        <v>21163.685052334917</v>
      </c>
      <c r="E218" s="115">
        <f t="shared" si="37"/>
        <v>2857997.6676650327</v>
      </c>
      <c r="L218" s="109">
        <f t="shared" si="42"/>
        <v>8.1250000000000003E-3</v>
      </c>
      <c r="M218" s="109">
        <f t="shared" si="43"/>
        <v>300</v>
      </c>
      <c r="N218" s="113">
        <f t="shared" si="38"/>
        <v>208</v>
      </c>
      <c r="O218" s="117">
        <f t="shared" si="39"/>
        <v>44556.871043163526</v>
      </c>
      <c r="P218" s="117">
        <f t="shared" si="40"/>
        <v>20993.115984957138</v>
      </c>
      <c r="Q218" s="117">
        <f t="shared" si="34"/>
        <v>20993.115984957138</v>
      </c>
      <c r="R218" s="117">
        <f t="shared" si="35"/>
        <v>2879161.3527173675</v>
      </c>
    </row>
    <row r="219" spans="1:18" x14ac:dyDescent="0.25">
      <c r="A219" s="109">
        <v>210</v>
      </c>
      <c r="B219" s="115">
        <f t="shared" si="41"/>
        <v>44556.871043163526</v>
      </c>
      <c r="C219" s="116">
        <f t="shared" si="33"/>
        <v>23221.231049778391</v>
      </c>
      <c r="D219" s="115">
        <f t="shared" si="36"/>
        <v>21335.639993385135</v>
      </c>
      <c r="E219" s="115">
        <f t="shared" si="37"/>
        <v>2836662.0276716477</v>
      </c>
      <c r="L219" s="109">
        <f t="shared" si="42"/>
        <v>8.1250000000000003E-3</v>
      </c>
      <c r="M219" s="109">
        <f t="shared" si="43"/>
        <v>300</v>
      </c>
      <c r="N219" s="113">
        <f t="shared" si="38"/>
        <v>209</v>
      </c>
      <c r="O219" s="117">
        <f t="shared" si="39"/>
        <v>44556.871043163526</v>
      </c>
      <c r="P219" s="117">
        <f t="shared" si="40"/>
        <v>21163.685052334917</v>
      </c>
      <c r="Q219" s="117">
        <f t="shared" si="34"/>
        <v>21163.685052334917</v>
      </c>
      <c r="R219" s="117">
        <f t="shared" si="35"/>
        <v>2857997.6676650327</v>
      </c>
    </row>
    <row r="220" spans="1:18" x14ac:dyDescent="0.25">
      <c r="A220" s="109">
        <v>211</v>
      </c>
      <c r="B220" s="115">
        <f t="shared" si="41"/>
        <v>44556.871043163526</v>
      </c>
      <c r="C220" s="116">
        <f t="shared" si="33"/>
        <v>23047.87897483214</v>
      </c>
      <c r="D220" s="115">
        <f t="shared" si="36"/>
        <v>21508.992068331387</v>
      </c>
      <c r="E220" s="115">
        <f t="shared" si="37"/>
        <v>2815153.0356033165</v>
      </c>
      <c r="L220" s="109">
        <f t="shared" si="42"/>
        <v>8.1250000000000003E-3</v>
      </c>
      <c r="M220" s="109">
        <f t="shared" si="43"/>
        <v>300</v>
      </c>
      <c r="N220" s="113">
        <f t="shared" si="38"/>
        <v>210</v>
      </c>
      <c r="O220" s="117">
        <f t="shared" si="39"/>
        <v>44556.871043163526</v>
      </c>
      <c r="P220" s="117">
        <f t="shared" si="40"/>
        <v>21335.639993385135</v>
      </c>
      <c r="Q220" s="117">
        <f t="shared" si="34"/>
        <v>21335.639993385135</v>
      </c>
      <c r="R220" s="117">
        <f t="shared" si="35"/>
        <v>2836662.0276716477</v>
      </c>
    </row>
    <row r="221" spans="1:18" x14ac:dyDescent="0.25">
      <c r="A221" s="109">
        <v>212</v>
      </c>
      <c r="B221" s="115">
        <f t="shared" si="41"/>
        <v>44556.871043163526</v>
      </c>
      <c r="C221" s="116">
        <f t="shared" si="33"/>
        <v>22873.118414276949</v>
      </c>
      <c r="D221" s="115">
        <f t="shared" si="36"/>
        <v>21683.752628886577</v>
      </c>
      <c r="E221" s="115">
        <f t="shared" si="37"/>
        <v>2793469.2829744299</v>
      </c>
      <c r="L221" s="109">
        <f t="shared" si="42"/>
        <v>8.1250000000000003E-3</v>
      </c>
      <c r="M221" s="109">
        <f t="shared" si="43"/>
        <v>300</v>
      </c>
      <c r="N221" s="113">
        <f t="shared" si="38"/>
        <v>211</v>
      </c>
      <c r="O221" s="117">
        <f t="shared" si="39"/>
        <v>44556.871043163526</v>
      </c>
      <c r="P221" s="117">
        <f t="shared" si="40"/>
        <v>21508.992068331387</v>
      </c>
      <c r="Q221" s="117">
        <f t="shared" si="34"/>
        <v>21508.992068331387</v>
      </c>
      <c r="R221" s="117">
        <f t="shared" si="35"/>
        <v>2815153.0356033165</v>
      </c>
    </row>
    <row r="222" spans="1:18" x14ac:dyDescent="0.25">
      <c r="A222" s="109">
        <v>213</v>
      </c>
      <c r="B222" s="115">
        <f t="shared" si="41"/>
        <v>44556.871043163526</v>
      </c>
      <c r="C222" s="116">
        <f t="shared" si="33"/>
        <v>22696.937924167243</v>
      </c>
      <c r="D222" s="115">
        <f t="shared" si="36"/>
        <v>21859.933118996283</v>
      </c>
      <c r="E222" s="115">
        <f t="shared" si="37"/>
        <v>2771609.3498554337</v>
      </c>
      <c r="L222" s="109">
        <f t="shared" si="42"/>
        <v>8.1250000000000003E-3</v>
      </c>
      <c r="M222" s="109">
        <f t="shared" si="43"/>
        <v>300</v>
      </c>
      <c r="N222" s="113">
        <f t="shared" si="38"/>
        <v>212</v>
      </c>
      <c r="O222" s="117">
        <f t="shared" si="39"/>
        <v>44556.871043163526</v>
      </c>
      <c r="P222" s="117">
        <f t="shared" si="40"/>
        <v>21683.752628886577</v>
      </c>
      <c r="Q222" s="117">
        <f t="shared" si="34"/>
        <v>21683.752628886577</v>
      </c>
      <c r="R222" s="117">
        <f t="shared" si="35"/>
        <v>2793469.2829744299</v>
      </c>
    </row>
    <row r="223" spans="1:18" x14ac:dyDescent="0.25">
      <c r="A223" s="109">
        <v>214</v>
      </c>
      <c r="B223" s="115">
        <f t="shared" si="41"/>
        <v>44556.871043163526</v>
      </c>
      <c r="C223" s="116">
        <f t="shared" si="33"/>
        <v>22519.325967575398</v>
      </c>
      <c r="D223" s="115">
        <f t="shared" si="36"/>
        <v>22037.545075588128</v>
      </c>
      <c r="E223" s="115">
        <f t="shared" si="37"/>
        <v>2749571.8047798458</v>
      </c>
      <c r="L223" s="109">
        <f t="shared" si="42"/>
        <v>8.1250000000000003E-3</v>
      </c>
      <c r="M223" s="109">
        <f t="shared" si="43"/>
        <v>300</v>
      </c>
      <c r="N223" s="113">
        <f t="shared" si="38"/>
        <v>213</v>
      </c>
      <c r="O223" s="117">
        <f t="shared" si="39"/>
        <v>44556.871043163526</v>
      </c>
      <c r="P223" s="117">
        <f t="shared" si="40"/>
        <v>21859.933118996283</v>
      </c>
      <c r="Q223" s="117">
        <f t="shared" si="34"/>
        <v>21859.933118996283</v>
      </c>
      <c r="R223" s="117">
        <f t="shared" si="35"/>
        <v>2771609.3498554337</v>
      </c>
    </row>
    <row r="224" spans="1:18" x14ac:dyDescent="0.25">
      <c r="A224" s="109">
        <v>215</v>
      </c>
      <c r="B224" s="115">
        <f t="shared" si="41"/>
        <v>44556.871043163526</v>
      </c>
      <c r="C224" s="116">
        <f t="shared" si="33"/>
        <v>22340.270913836248</v>
      </c>
      <c r="D224" s="115">
        <f t="shared" si="36"/>
        <v>22216.600129327278</v>
      </c>
      <c r="E224" s="115">
        <f t="shared" si="37"/>
        <v>2727355.2046505185</v>
      </c>
      <c r="L224" s="109">
        <f t="shared" si="42"/>
        <v>8.1250000000000003E-3</v>
      </c>
      <c r="M224" s="109">
        <f t="shared" si="43"/>
        <v>300</v>
      </c>
      <c r="N224" s="113">
        <f t="shared" si="38"/>
        <v>214</v>
      </c>
      <c r="O224" s="117">
        <f t="shared" si="39"/>
        <v>44556.871043163526</v>
      </c>
      <c r="P224" s="117">
        <f t="shared" si="40"/>
        <v>22037.545075588128</v>
      </c>
      <c r="Q224" s="117">
        <f t="shared" si="34"/>
        <v>22037.545075588128</v>
      </c>
      <c r="R224" s="117">
        <f t="shared" si="35"/>
        <v>2749571.8047798458</v>
      </c>
    </row>
    <row r="225" spans="1:18" x14ac:dyDescent="0.25">
      <c r="A225" s="109">
        <v>216</v>
      </c>
      <c r="B225" s="115">
        <f t="shared" si="41"/>
        <v>44556.871043163526</v>
      </c>
      <c r="C225" s="116">
        <f t="shared" si="33"/>
        <v>22159.761037785462</v>
      </c>
      <c r="D225" s="115">
        <f t="shared" si="36"/>
        <v>22397.110005378065</v>
      </c>
      <c r="E225" s="115">
        <f t="shared" si="37"/>
        <v>2704958.0946451402</v>
      </c>
      <c r="L225" s="109">
        <f t="shared" si="42"/>
        <v>8.1250000000000003E-3</v>
      </c>
      <c r="M225" s="109">
        <f t="shared" si="43"/>
        <v>300</v>
      </c>
      <c r="N225" s="113">
        <f t="shared" si="38"/>
        <v>215</v>
      </c>
      <c r="O225" s="117">
        <f t="shared" si="39"/>
        <v>44556.871043163526</v>
      </c>
      <c r="P225" s="117">
        <f t="shared" si="40"/>
        <v>22216.600129327278</v>
      </c>
      <c r="Q225" s="117">
        <f t="shared" si="34"/>
        <v>22216.600129327278</v>
      </c>
      <c r="R225" s="117">
        <f t="shared" si="35"/>
        <v>2727355.2046505185</v>
      </c>
    </row>
    <row r="226" spans="1:18" x14ac:dyDescent="0.25">
      <c r="A226" s="109">
        <v>217</v>
      </c>
      <c r="B226" s="115">
        <f t="shared" si="41"/>
        <v>44556.871043163526</v>
      </c>
      <c r="C226" s="116">
        <f t="shared" si="33"/>
        <v>21977.784518991764</v>
      </c>
      <c r="D226" s="115">
        <f t="shared" si="36"/>
        <v>22579.086524171762</v>
      </c>
      <c r="E226" s="115">
        <f t="shared" si="37"/>
        <v>2682379.0081209685</v>
      </c>
      <c r="L226" s="109">
        <f t="shared" si="42"/>
        <v>8.1250000000000003E-3</v>
      </c>
      <c r="M226" s="109">
        <f t="shared" si="43"/>
        <v>300</v>
      </c>
      <c r="N226" s="113">
        <f t="shared" si="38"/>
        <v>216</v>
      </c>
      <c r="O226" s="117">
        <f t="shared" si="39"/>
        <v>44556.871043163526</v>
      </c>
      <c r="P226" s="117">
        <f t="shared" si="40"/>
        <v>22397.110005378065</v>
      </c>
      <c r="Q226" s="117">
        <f t="shared" si="34"/>
        <v>22397.110005378065</v>
      </c>
      <c r="R226" s="117">
        <f t="shared" si="35"/>
        <v>2704958.0946451402</v>
      </c>
    </row>
    <row r="227" spans="1:18" x14ac:dyDescent="0.25">
      <c r="A227" s="109">
        <v>218</v>
      </c>
      <c r="B227" s="115">
        <f t="shared" si="41"/>
        <v>44556.871043163526</v>
      </c>
      <c r="C227" s="116">
        <f t="shared" si="33"/>
        <v>21794.32944098287</v>
      </c>
      <c r="D227" s="115">
        <f t="shared" si="36"/>
        <v>22762.541602180656</v>
      </c>
      <c r="E227" s="115">
        <f t="shared" si="37"/>
        <v>2659616.4665187877</v>
      </c>
      <c r="L227" s="109">
        <f t="shared" si="42"/>
        <v>8.1250000000000003E-3</v>
      </c>
      <c r="M227" s="109">
        <f t="shared" si="43"/>
        <v>300</v>
      </c>
      <c r="N227" s="113">
        <f t="shared" si="38"/>
        <v>217</v>
      </c>
      <c r="O227" s="117">
        <f t="shared" si="39"/>
        <v>44556.871043163526</v>
      </c>
      <c r="P227" s="117">
        <f t="shared" si="40"/>
        <v>22579.086524171762</v>
      </c>
      <c r="Q227" s="117">
        <f t="shared" si="34"/>
        <v>22579.086524171762</v>
      </c>
      <c r="R227" s="117">
        <f t="shared" si="35"/>
        <v>2682379.0081209685</v>
      </c>
    </row>
    <row r="228" spans="1:18" x14ac:dyDescent="0.25">
      <c r="A228" s="109">
        <v>219</v>
      </c>
      <c r="B228" s="115">
        <f t="shared" si="41"/>
        <v>44556.871043163526</v>
      </c>
      <c r="C228" s="116">
        <f t="shared" si="33"/>
        <v>21609.383790465152</v>
      </c>
      <c r="D228" s="115">
        <f t="shared" si="36"/>
        <v>22947.487252698375</v>
      </c>
      <c r="E228" s="115">
        <f t="shared" si="37"/>
        <v>2636668.9792660894</v>
      </c>
      <c r="L228" s="109">
        <f t="shared" si="42"/>
        <v>8.1250000000000003E-3</v>
      </c>
      <c r="M228" s="109">
        <f t="shared" si="43"/>
        <v>300</v>
      </c>
      <c r="N228" s="113">
        <f t="shared" si="38"/>
        <v>218</v>
      </c>
      <c r="O228" s="117">
        <f t="shared" si="39"/>
        <v>44556.871043163526</v>
      </c>
      <c r="P228" s="117">
        <f t="shared" si="40"/>
        <v>22762.541602180656</v>
      </c>
      <c r="Q228" s="117">
        <f t="shared" si="34"/>
        <v>22762.541602180656</v>
      </c>
      <c r="R228" s="117">
        <f t="shared" si="35"/>
        <v>2659616.4665187877</v>
      </c>
    </row>
    <row r="229" spans="1:18" x14ac:dyDescent="0.25">
      <c r="A229" s="109">
        <v>220</v>
      </c>
      <c r="B229" s="115">
        <f t="shared" si="41"/>
        <v>44556.871043163526</v>
      </c>
      <c r="C229" s="116">
        <f t="shared" si="33"/>
        <v>21422.935456536976</v>
      </c>
      <c r="D229" s="115">
        <f t="shared" si="36"/>
        <v>23133.935586626551</v>
      </c>
      <c r="E229" s="115">
        <f t="shared" si="37"/>
        <v>2613535.0436794627</v>
      </c>
      <c r="L229" s="109">
        <f t="shared" si="42"/>
        <v>8.1250000000000003E-3</v>
      </c>
      <c r="M229" s="109">
        <f t="shared" si="43"/>
        <v>300</v>
      </c>
      <c r="N229" s="113">
        <f t="shared" si="38"/>
        <v>219</v>
      </c>
      <c r="O229" s="117">
        <f t="shared" si="39"/>
        <v>44556.871043163526</v>
      </c>
      <c r="P229" s="117">
        <f t="shared" si="40"/>
        <v>22947.487252698375</v>
      </c>
      <c r="Q229" s="117">
        <f t="shared" si="34"/>
        <v>22947.487252698375</v>
      </c>
      <c r="R229" s="117">
        <f t="shared" si="35"/>
        <v>2636668.9792660894</v>
      </c>
    </row>
    <row r="230" spans="1:18" x14ac:dyDescent="0.25">
      <c r="A230" s="109">
        <v>221</v>
      </c>
      <c r="B230" s="115">
        <f t="shared" si="41"/>
        <v>44556.871043163526</v>
      </c>
      <c r="C230" s="116">
        <f t="shared" si="33"/>
        <v>21234.972229895637</v>
      </c>
      <c r="D230" s="115">
        <f t="shared" si="36"/>
        <v>23321.89881326789</v>
      </c>
      <c r="E230" s="115">
        <f t="shared" si="37"/>
        <v>2590213.144866195</v>
      </c>
      <c r="L230" s="109">
        <f t="shared" si="42"/>
        <v>8.1250000000000003E-3</v>
      </c>
      <c r="M230" s="109">
        <f t="shared" si="43"/>
        <v>300</v>
      </c>
      <c r="N230" s="113">
        <f t="shared" si="38"/>
        <v>220</v>
      </c>
      <c r="O230" s="117">
        <f t="shared" si="39"/>
        <v>44556.871043163526</v>
      </c>
      <c r="P230" s="117">
        <f t="shared" si="40"/>
        <v>23133.935586626551</v>
      </c>
      <c r="Q230" s="117">
        <f t="shared" si="34"/>
        <v>23133.935586626551</v>
      </c>
      <c r="R230" s="117">
        <f t="shared" si="35"/>
        <v>2613535.0436794627</v>
      </c>
    </row>
    <row r="231" spans="1:18" x14ac:dyDescent="0.25">
      <c r="A231" s="109">
        <v>222</v>
      </c>
      <c r="B231" s="115">
        <f t="shared" si="41"/>
        <v>44556.871043163526</v>
      </c>
      <c r="C231" s="116">
        <f t="shared" si="33"/>
        <v>21045.481802037837</v>
      </c>
      <c r="D231" s="115">
        <f t="shared" si="36"/>
        <v>23511.389241125689</v>
      </c>
      <c r="E231" s="115">
        <f t="shared" si="37"/>
        <v>2566701.7556250691</v>
      </c>
      <c r="L231" s="109">
        <f t="shared" si="42"/>
        <v>8.1250000000000003E-3</v>
      </c>
      <c r="M231" s="109">
        <f t="shared" si="43"/>
        <v>300</v>
      </c>
      <c r="N231" s="113">
        <f t="shared" si="38"/>
        <v>221</v>
      </c>
      <c r="O231" s="117">
        <f t="shared" si="39"/>
        <v>44556.871043163526</v>
      </c>
      <c r="P231" s="117">
        <f t="shared" si="40"/>
        <v>23321.89881326789</v>
      </c>
      <c r="Q231" s="117">
        <f t="shared" si="34"/>
        <v>23321.89881326789</v>
      </c>
      <c r="R231" s="117">
        <f t="shared" si="35"/>
        <v>2590213.144866195</v>
      </c>
    </row>
    <row r="232" spans="1:18" x14ac:dyDescent="0.25">
      <c r="A232" s="109">
        <v>223</v>
      </c>
      <c r="B232" s="115">
        <f t="shared" si="41"/>
        <v>44556.871043163526</v>
      </c>
      <c r="C232" s="116">
        <f t="shared" si="33"/>
        <v>20854.451764453686</v>
      </c>
      <c r="D232" s="115">
        <f t="shared" si="36"/>
        <v>23702.41927870984</v>
      </c>
      <c r="E232" s="115">
        <f t="shared" si="37"/>
        <v>2542999.3363463595</v>
      </c>
      <c r="L232" s="109">
        <f t="shared" si="42"/>
        <v>8.1250000000000003E-3</v>
      </c>
      <c r="M232" s="109">
        <f t="shared" si="43"/>
        <v>300</v>
      </c>
      <c r="N232" s="113">
        <f t="shared" si="38"/>
        <v>222</v>
      </c>
      <c r="O232" s="117">
        <f t="shared" si="39"/>
        <v>44556.871043163526</v>
      </c>
      <c r="P232" s="117">
        <f t="shared" si="40"/>
        <v>23511.389241125689</v>
      </c>
      <c r="Q232" s="117">
        <f t="shared" si="34"/>
        <v>23511.389241125689</v>
      </c>
      <c r="R232" s="117">
        <f t="shared" si="35"/>
        <v>2566701.7556250691</v>
      </c>
    </row>
    <row r="233" spans="1:18" x14ac:dyDescent="0.25">
      <c r="A233" s="109">
        <v>224</v>
      </c>
      <c r="B233" s="115">
        <f t="shared" si="41"/>
        <v>44556.871043163526</v>
      </c>
      <c r="C233" s="116">
        <f t="shared" si="33"/>
        <v>20661.869607814173</v>
      </c>
      <c r="D233" s="115">
        <f t="shared" si="36"/>
        <v>23895.001435349353</v>
      </c>
      <c r="E233" s="115">
        <f t="shared" si="37"/>
        <v>2519104.3349110102</v>
      </c>
      <c r="L233" s="109">
        <f t="shared" si="42"/>
        <v>8.1250000000000003E-3</v>
      </c>
      <c r="M233" s="109">
        <f t="shared" si="43"/>
        <v>300</v>
      </c>
      <c r="N233" s="113">
        <f t="shared" si="38"/>
        <v>223</v>
      </c>
      <c r="O233" s="117">
        <f t="shared" si="39"/>
        <v>44556.871043163526</v>
      </c>
      <c r="P233" s="117">
        <f t="shared" si="40"/>
        <v>23702.41927870984</v>
      </c>
      <c r="Q233" s="117">
        <f t="shared" si="34"/>
        <v>23702.41927870984</v>
      </c>
      <c r="R233" s="117">
        <f t="shared" si="35"/>
        <v>2542999.3363463595</v>
      </c>
    </row>
    <row r="234" spans="1:18" x14ac:dyDescent="0.25">
      <c r="A234" s="109">
        <v>225</v>
      </c>
      <c r="B234" s="115">
        <f t="shared" si="41"/>
        <v>44556.871043163526</v>
      </c>
      <c r="C234" s="116">
        <f t="shared" si="33"/>
        <v>20467.72272115196</v>
      </c>
      <c r="D234" s="115">
        <f t="shared" si="36"/>
        <v>24089.148322011566</v>
      </c>
      <c r="E234" s="115">
        <f t="shared" si="37"/>
        <v>2495015.1865889989</v>
      </c>
      <c r="L234" s="109">
        <f t="shared" si="42"/>
        <v>8.1250000000000003E-3</v>
      </c>
      <c r="M234" s="109">
        <f t="shared" si="43"/>
        <v>300</v>
      </c>
      <c r="N234" s="113">
        <f t="shared" si="38"/>
        <v>224</v>
      </c>
      <c r="O234" s="117">
        <f t="shared" si="39"/>
        <v>44556.871043163526</v>
      </c>
      <c r="P234" s="117">
        <f t="shared" si="40"/>
        <v>23895.001435349353</v>
      </c>
      <c r="Q234" s="117">
        <f t="shared" si="34"/>
        <v>23895.001435349353</v>
      </c>
      <c r="R234" s="117">
        <f t="shared" si="35"/>
        <v>2519104.3349110102</v>
      </c>
    </row>
    <row r="235" spans="1:18" x14ac:dyDescent="0.25">
      <c r="A235" s="109">
        <v>226</v>
      </c>
      <c r="B235" s="115">
        <f t="shared" si="41"/>
        <v>44556.871043163526</v>
      </c>
      <c r="C235" s="116">
        <f t="shared" si="33"/>
        <v>20271.998391035617</v>
      </c>
      <c r="D235" s="115">
        <f t="shared" si="36"/>
        <v>24284.87265212791</v>
      </c>
      <c r="E235" s="115">
        <f t="shared" si="37"/>
        <v>2470730.313936871</v>
      </c>
      <c r="L235" s="109">
        <f t="shared" si="42"/>
        <v>8.1250000000000003E-3</v>
      </c>
      <c r="M235" s="109">
        <f t="shared" si="43"/>
        <v>300</v>
      </c>
      <c r="N235" s="113">
        <f t="shared" si="38"/>
        <v>225</v>
      </c>
      <c r="O235" s="117">
        <f t="shared" si="39"/>
        <v>44556.871043163526</v>
      </c>
      <c r="P235" s="117">
        <f t="shared" si="40"/>
        <v>24089.148322011566</v>
      </c>
      <c r="Q235" s="117">
        <f t="shared" si="34"/>
        <v>24089.148322011566</v>
      </c>
      <c r="R235" s="117">
        <f t="shared" si="35"/>
        <v>2495015.1865889989</v>
      </c>
    </row>
    <row r="236" spans="1:18" x14ac:dyDescent="0.25">
      <c r="A236" s="109">
        <v>227</v>
      </c>
      <c r="B236" s="115">
        <f t="shared" si="41"/>
        <v>44556.871043163526</v>
      </c>
      <c r="C236" s="116">
        <f t="shared" si="33"/>
        <v>20074.683800737079</v>
      </c>
      <c r="D236" s="115">
        <f t="shared" si="36"/>
        <v>24482.187242426447</v>
      </c>
      <c r="E236" s="115">
        <f t="shared" si="37"/>
        <v>2446248.1266944446</v>
      </c>
      <c r="L236" s="109">
        <f t="shared" si="42"/>
        <v>8.1250000000000003E-3</v>
      </c>
      <c r="M236" s="109">
        <f t="shared" si="43"/>
        <v>300</v>
      </c>
      <c r="N236" s="113">
        <f t="shared" si="38"/>
        <v>226</v>
      </c>
      <c r="O236" s="117">
        <f t="shared" si="39"/>
        <v>44556.871043163526</v>
      </c>
      <c r="P236" s="117">
        <f t="shared" si="40"/>
        <v>24284.87265212791</v>
      </c>
      <c r="Q236" s="117">
        <f t="shared" si="34"/>
        <v>24284.87265212791</v>
      </c>
      <c r="R236" s="117">
        <f t="shared" si="35"/>
        <v>2470730.313936871</v>
      </c>
    </row>
    <row r="237" spans="1:18" x14ac:dyDescent="0.25">
      <c r="A237" s="109">
        <v>228</v>
      </c>
      <c r="B237" s="115">
        <f t="shared" si="41"/>
        <v>44556.871043163526</v>
      </c>
      <c r="C237" s="116">
        <f t="shared" si="33"/>
        <v>19875.766029392362</v>
      </c>
      <c r="D237" s="115">
        <f t="shared" si="36"/>
        <v>24681.105013771165</v>
      </c>
      <c r="E237" s="115">
        <f t="shared" si="37"/>
        <v>2421567.0216806736</v>
      </c>
      <c r="L237" s="109">
        <f t="shared" si="42"/>
        <v>8.1250000000000003E-3</v>
      </c>
      <c r="M237" s="109">
        <f t="shared" si="43"/>
        <v>300</v>
      </c>
      <c r="N237" s="113">
        <f t="shared" si="38"/>
        <v>227</v>
      </c>
      <c r="O237" s="117">
        <f t="shared" si="39"/>
        <v>44556.871043163526</v>
      </c>
      <c r="P237" s="117">
        <f t="shared" si="40"/>
        <v>24482.187242426447</v>
      </c>
      <c r="Q237" s="117">
        <f t="shared" si="34"/>
        <v>24482.187242426447</v>
      </c>
      <c r="R237" s="117">
        <f t="shared" si="35"/>
        <v>2446248.1266944446</v>
      </c>
    </row>
    <row r="238" spans="1:18" x14ac:dyDescent="0.25">
      <c r="A238" s="109">
        <v>229</v>
      </c>
      <c r="B238" s="115">
        <f t="shared" si="41"/>
        <v>44556.871043163526</v>
      </c>
      <c r="C238" s="116">
        <f t="shared" si="33"/>
        <v>19675.232051155475</v>
      </c>
      <c r="D238" s="115">
        <f t="shared" si="36"/>
        <v>24881.638992008051</v>
      </c>
      <c r="E238" s="115">
        <f t="shared" si="37"/>
        <v>2396685.3826886658</v>
      </c>
      <c r="L238" s="109">
        <f t="shared" si="42"/>
        <v>8.1250000000000003E-3</v>
      </c>
      <c r="M238" s="109">
        <f t="shared" si="43"/>
        <v>300</v>
      </c>
      <c r="N238" s="113">
        <f t="shared" si="38"/>
        <v>228</v>
      </c>
      <c r="O238" s="117">
        <f t="shared" si="39"/>
        <v>44556.871043163526</v>
      </c>
      <c r="P238" s="117">
        <f t="shared" si="40"/>
        <v>24681.105013771165</v>
      </c>
      <c r="Q238" s="117">
        <f t="shared" si="34"/>
        <v>24681.105013771165</v>
      </c>
      <c r="R238" s="117">
        <f t="shared" si="35"/>
        <v>2421567.0216806736</v>
      </c>
    </row>
    <row r="239" spans="1:18" x14ac:dyDescent="0.25">
      <c r="A239" s="109">
        <v>230</v>
      </c>
      <c r="B239" s="115">
        <f t="shared" si="41"/>
        <v>44556.871043163526</v>
      </c>
      <c r="C239" s="116">
        <f t="shared" si="33"/>
        <v>19473.068734345408</v>
      </c>
      <c r="D239" s="115">
        <f t="shared" si="36"/>
        <v>25083.802308818118</v>
      </c>
      <c r="E239" s="115">
        <f t="shared" si="37"/>
        <v>2371601.5803798474</v>
      </c>
      <c r="L239" s="109">
        <f t="shared" si="42"/>
        <v>8.1250000000000003E-3</v>
      </c>
      <c r="M239" s="109">
        <f t="shared" si="43"/>
        <v>300</v>
      </c>
      <c r="N239" s="113">
        <f t="shared" si="38"/>
        <v>229</v>
      </c>
      <c r="O239" s="117">
        <f t="shared" si="39"/>
        <v>44556.871043163526</v>
      </c>
      <c r="P239" s="117">
        <f t="shared" si="40"/>
        <v>24881.638992008051</v>
      </c>
      <c r="Q239" s="117">
        <f t="shared" si="34"/>
        <v>24881.638992008051</v>
      </c>
      <c r="R239" s="117">
        <f t="shared" si="35"/>
        <v>2396685.3826886658</v>
      </c>
    </row>
    <row r="240" spans="1:18" x14ac:dyDescent="0.25">
      <c r="A240" s="109">
        <v>231</v>
      </c>
      <c r="B240" s="115">
        <f t="shared" si="41"/>
        <v>44556.871043163526</v>
      </c>
      <c r="C240" s="116">
        <f t="shared" si="33"/>
        <v>19269.26284058626</v>
      </c>
      <c r="D240" s="115">
        <f t="shared" si="36"/>
        <v>25287.608202577267</v>
      </c>
      <c r="E240" s="115">
        <f t="shared" si="37"/>
        <v>2346313.9721772703</v>
      </c>
      <c r="L240" s="109">
        <f t="shared" si="42"/>
        <v>8.1250000000000003E-3</v>
      </c>
      <c r="M240" s="109">
        <f t="shared" si="43"/>
        <v>300</v>
      </c>
      <c r="N240" s="113">
        <f t="shared" si="38"/>
        <v>230</v>
      </c>
      <c r="O240" s="117">
        <f t="shared" si="39"/>
        <v>44556.871043163526</v>
      </c>
      <c r="P240" s="117">
        <f t="shared" si="40"/>
        <v>25083.802308818118</v>
      </c>
      <c r="Q240" s="117">
        <f t="shared" si="34"/>
        <v>25083.802308818118</v>
      </c>
      <c r="R240" s="117">
        <f t="shared" si="35"/>
        <v>2371601.5803798474</v>
      </c>
    </row>
    <row r="241" spans="1:18" x14ac:dyDescent="0.25">
      <c r="A241" s="109">
        <v>232</v>
      </c>
      <c r="B241" s="115">
        <f t="shared" si="41"/>
        <v>44556.871043163526</v>
      </c>
      <c r="C241" s="116">
        <f t="shared" si="33"/>
        <v>19063.801023940323</v>
      </c>
      <c r="D241" s="115">
        <f t="shared" si="36"/>
        <v>25493.070019223203</v>
      </c>
      <c r="E241" s="115">
        <f t="shared" si="37"/>
        <v>2320820.9021580471</v>
      </c>
      <c r="L241" s="109">
        <f t="shared" si="42"/>
        <v>8.1250000000000003E-3</v>
      </c>
      <c r="M241" s="109">
        <f t="shared" si="43"/>
        <v>300</v>
      </c>
      <c r="N241" s="113">
        <f t="shared" si="38"/>
        <v>231</v>
      </c>
      <c r="O241" s="117">
        <f t="shared" si="39"/>
        <v>44556.871043163526</v>
      </c>
      <c r="P241" s="117">
        <f t="shared" si="40"/>
        <v>25287.608202577267</v>
      </c>
      <c r="Q241" s="117">
        <f t="shared" si="34"/>
        <v>25287.608202577267</v>
      </c>
      <c r="R241" s="117">
        <f t="shared" si="35"/>
        <v>2346313.9721772703</v>
      </c>
    </row>
    <row r="242" spans="1:18" x14ac:dyDescent="0.25">
      <c r="A242" s="109">
        <v>233</v>
      </c>
      <c r="B242" s="115">
        <f t="shared" si="41"/>
        <v>44556.871043163526</v>
      </c>
      <c r="C242" s="116">
        <f t="shared" si="33"/>
        <v>18856.669830034134</v>
      </c>
      <c r="D242" s="115">
        <f t="shared" si="36"/>
        <v>25700.201213129392</v>
      </c>
      <c r="E242" s="115">
        <f t="shared" si="37"/>
        <v>2295120.7009449177</v>
      </c>
      <c r="L242" s="109">
        <f t="shared" si="42"/>
        <v>8.1250000000000003E-3</v>
      </c>
      <c r="M242" s="109">
        <f t="shared" si="43"/>
        <v>300</v>
      </c>
      <c r="N242" s="113">
        <f t="shared" si="38"/>
        <v>232</v>
      </c>
      <c r="O242" s="117">
        <f t="shared" si="39"/>
        <v>44556.871043163526</v>
      </c>
      <c r="P242" s="117">
        <f t="shared" si="40"/>
        <v>25493.070019223203</v>
      </c>
      <c r="Q242" s="117">
        <f t="shared" si="34"/>
        <v>25493.070019223203</v>
      </c>
      <c r="R242" s="117">
        <f t="shared" si="35"/>
        <v>2320820.9021580471</v>
      </c>
    </row>
    <row r="243" spans="1:18" x14ac:dyDescent="0.25">
      <c r="A243" s="109">
        <v>234</v>
      </c>
      <c r="B243" s="115">
        <f t="shared" si="41"/>
        <v>44556.871043163526</v>
      </c>
      <c r="C243" s="116">
        <f t="shared" si="33"/>
        <v>18647.855695177459</v>
      </c>
      <c r="D243" s="115">
        <f t="shared" si="36"/>
        <v>25909.015347986067</v>
      </c>
      <c r="E243" s="115">
        <f t="shared" si="37"/>
        <v>2269211.6855969317</v>
      </c>
      <c r="L243" s="109">
        <f t="shared" si="42"/>
        <v>8.1250000000000003E-3</v>
      </c>
      <c r="M243" s="109">
        <f t="shared" si="43"/>
        <v>300</v>
      </c>
      <c r="N243" s="113">
        <f t="shared" si="38"/>
        <v>233</v>
      </c>
      <c r="O243" s="117">
        <f t="shared" si="39"/>
        <v>44556.871043163526</v>
      </c>
      <c r="P243" s="117">
        <f t="shared" si="40"/>
        <v>25700.201213129392</v>
      </c>
      <c r="Q243" s="117">
        <f t="shared" si="34"/>
        <v>25700.201213129392</v>
      </c>
      <c r="R243" s="117">
        <f t="shared" si="35"/>
        <v>2295120.7009449177</v>
      </c>
    </row>
    <row r="244" spans="1:18" x14ac:dyDescent="0.25">
      <c r="A244" s="109">
        <v>235</v>
      </c>
      <c r="B244" s="115">
        <f t="shared" si="41"/>
        <v>44556.871043163526</v>
      </c>
      <c r="C244" s="116">
        <f t="shared" si="33"/>
        <v>18437.34494547507</v>
      </c>
      <c r="D244" s="115">
        <f t="shared" si="36"/>
        <v>26119.526097688457</v>
      </c>
      <c r="E244" s="115">
        <f t="shared" si="37"/>
        <v>2243092.1594992434</v>
      </c>
      <c r="L244" s="109">
        <f t="shared" si="42"/>
        <v>8.1250000000000003E-3</v>
      </c>
      <c r="M244" s="109">
        <f t="shared" si="43"/>
        <v>300</v>
      </c>
      <c r="N244" s="113">
        <f t="shared" si="38"/>
        <v>234</v>
      </c>
      <c r="O244" s="117">
        <f t="shared" si="39"/>
        <v>44556.871043163526</v>
      </c>
      <c r="P244" s="117">
        <f t="shared" si="40"/>
        <v>25909.015347986067</v>
      </c>
      <c r="Q244" s="117">
        <f t="shared" si="34"/>
        <v>25909.015347986067</v>
      </c>
      <c r="R244" s="117">
        <f t="shared" si="35"/>
        <v>2269211.6855969317</v>
      </c>
    </row>
    <row r="245" spans="1:18" x14ac:dyDescent="0.25">
      <c r="A245" s="109">
        <v>236</v>
      </c>
      <c r="B245" s="115">
        <f t="shared" si="41"/>
        <v>44556.871043163526</v>
      </c>
      <c r="C245" s="116">
        <f t="shared" si="33"/>
        <v>18225.123795931351</v>
      </c>
      <c r="D245" s="115">
        <f t="shared" si="36"/>
        <v>26331.747247232175</v>
      </c>
      <c r="E245" s="115">
        <f t="shared" si="37"/>
        <v>2216760.4122520112</v>
      </c>
      <c r="L245" s="109">
        <f t="shared" si="42"/>
        <v>8.1250000000000003E-3</v>
      </c>
      <c r="M245" s="109">
        <f t="shared" si="43"/>
        <v>300</v>
      </c>
      <c r="N245" s="113">
        <f t="shared" si="38"/>
        <v>235</v>
      </c>
      <c r="O245" s="117">
        <f t="shared" si="39"/>
        <v>44556.871043163526</v>
      </c>
      <c r="P245" s="117">
        <f t="shared" si="40"/>
        <v>26119.526097688457</v>
      </c>
      <c r="Q245" s="117">
        <f t="shared" si="34"/>
        <v>26119.526097688457</v>
      </c>
      <c r="R245" s="117">
        <f t="shared" si="35"/>
        <v>2243092.1594992434</v>
      </c>
    </row>
    <row r="246" spans="1:18" x14ac:dyDescent="0.25">
      <c r="A246" s="109">
        <v>237</v>
      </c>
      <c r="B246" s="115">
        <f t="shared" si="41"/>
        <v>44556.871043163526</v>
      </c>
      <c r="C246" s="116">
        <f t="shared" si="33"/>
        <v>18011.17834954759</v>
      </c>
      <c r="D246" s="115">
        <f t="shared" si="36"/>
        <v>26545.692693615936</v>
      </c>
      <c r="E246" s="115">
        <f t="shared" si="37"/>
        <v>2190214.7195583954</v>
      </c>
      <c r="L246" s="109">
        <f t="shared" si="42"/>
        <v>8.1250000000000003E-3</v>
      </c>
      <c r="M246" s="109">
        <f t="shared" si="43"/>
        <v>300</v>
      </c>
      <c r="N246" s="113">
        <f t="shared" si="38"/>
        <v>236</v>
      </c>
      <c r="O246" s="117">
        <f t="shared" si="39"/>
        <v>44556.871043163526</v>
      </c>
      <c r="P246" s="117">
        <f t="shared" si="40"/>
        <v>26331.747247232175</v>
      </c>
      <c r="Q246" s="117">
        <f t="shared" si="34"/>
        <v>26331.747247232175</v>
      </c>
      <c r="R246" s="117">
        <f t="shared" si="35"/>
        <v>2216760.4122520112</v>
      </c>
    </row>
    <row r="247" spans="1:18" x14ac:dyDescent="0.25">
      <c r="A247" s="109">
        <v>238</v>
      </c>
      <c r="B247" s="115">
        <f t="shared" si="41"/>
        <v>44556.871043163526</v>
      </c>
      <c r="C247" s="116">
        <f t="shared" si="33"/>
        <v>17795.494596411965</v>
      </c>
      <c r="D247" s="115">
        <f t="shared" si="36"/>
        <v>26761.376446751561</v>
      </c>
      <c r="E247" s="115">
        <f t="shared" si="37"/>
        <v>2163453.343111644</v>
      </c>
      <c r="L247" s="109">
        <f t="shared" si="42"/>
        <v>8.1250000000000003E-3</v>
      </c>
      <c r="M247" s="109">
        <f t="shared" si="43"/>
        <v>300</v>
      </c>
      <c r="N247" s="113">
        <f t="shared" si="38"/>
        <v>237</v>
      </c>
      <c r="O247" s="117">
        <f t="shared" si="39"/>
        <v>44556.871043163526</v>
      </c>
      <c r="P247" s="117">
        <f t="shared" si="40"/>
        <v>26545.692693615936</v>
      </c>
      <c r="Q247" s="117">
        <f t="shared" si="34"/>
        <v>26545.692693615936</v>
      </c>
      <c r="R247" s="117">
        <f t="shared" si="35"/>
        <v>2190214.7195583954</v>
      </c>
    </row>
    <row r="248" spans="1:18" x14ac:dyDescent="0.25">
      <c r="A248" s="109">
        <v>239</v>
      </c>
      <c r="B248" s="115">
        <f t="shared" si="41"/>
        <v>44556.871043163526</v>
      </c>
      <c r="C248" s="116">
        <f t="shared" si="33"/>
        <v>17578.058412782109</v>
      </c>
      <c r="D248" s="115">
        <f t="shared" si="36"/>
        <v>26978.812630381417</v>
      </c>
      <c r="E248" s="115">
        <f t="shared" si="37"/>
        <v>2136474.5304812626</v>
      </c>
      <c r="L248" s="109">
        <f t="shared" si="42"/>
        <v>8.1250000000000003E-3</v>
      </c>
      <c r="M248" s="109">
        <f t="shared" si="43"/>
        <v>300</v>
      </c>
      <c r="N248" s="113">
        <f t="shared" si="38"/>
        <v>238</v>
      </c>
      <c r="O248" s="117">
        <f t="shared" si="39"/>
        <v>44556.871043163526</v>
      </c>
      <c r="P248" s="117">
        <f t="shared" si="40"/>
        <v>26761.376446751561</v>
      </c>
      <c r="Q248" s="117">
        <f t="shared" si="34"/>
        <v>26761.376446751561</v>
      </c>
      <c r="R248" s="117">
        <f t="shared" si="35"/>
        <v>2163453.343111644</v>
      </c>
    </row>
    <row r="249" spans="1:18" x14ac:dyDescent="0.25">
      <c r="A249" s="109">
        <v>240</v>
      </c>
      <c r="B249" s="115">
        <f t="shared" si="41"/>
        <v>44556.871043163526</v>
      </c>
      <c r="C249" s="116">
        <f t="shared" si="33"/>
        <v>17358.85556016026</v>
      </c>
      <c r="D249" s="115">
        <f t="shared" si="36"/>
        <v>27198.015483003266</v>
      </c>
      <c r="E249" s="115">
        <f t="shared" si="37"/>
        <v>2109276.5149982595</v>
      </c>
      <c r="L249" s="109">
        <f t="shared" si="42"/>
        <v>8.1250000000000003E-3</v>
      </c>
      <c r="M249" s="109">
        <f t="shared" si="43"/>
        <v>300</v>
      </c>
      <c r="N249" s="113">
        <f t="shared" si="38"/>
        <v>239</v>
      </c>
      <c r="O249" s="117">
        <f t="shared" si="39"/>
        <v>44556.871043163526</v>
      </c>
      <c r="P249" s="117">
        <f t="shared" si="40"/>
        <v>26978.812630381417</v>
      </c>
      <c r="Q249" s="117">
        <f t="shared" si="34"/>
        <v>26978.812630381417</v>
      </c>
      <c r="R249" s="117">
        <f t="shared" si="35"/>
        <v>2136474.5304812626</v>
      </c>
    </row>
    <row r="250" spans="1:18" x14ac:dyDescent="0.25">
      <c r="A250" s="109">
        <v>241</v>
      </c>
      <c r="B250" s="115">
        <f t="shared" si="41"/>
        <v>44556.871043163526</v>
      </c>
      <c r="C250" s="116">
        <f t="shared" si="33"/>
        <v>17137.87168436086</v>
      </c>
      <c r="D250" s="115">
        <f t="shared" si="36"/>
        <v>27418.999358802666</v>
      </c>
      <c r="E250" s="115">
        <f t="shared" si="37"/>
        <v>2081857.5156394569</v>
      </c>
      <c r="L250" s="109">
        <f t="shared" si="42"/>
        <v>8.1250000000000003E-3</v>
      </c>
      <c r="M250" s="109">
        <f t="shared" si="43"/>
        <v>300</v>
      </c>
      <c r="N250" s="113">
        <f t="shared" si="38"/>
        <v>240</v>
      </c>
      <c r="O250" s="117">
        <f t="shared" si="39"/>
        <v>44556.871043163526</v>
      </c>
      <c r="P250" s="117">
        <f t="shared" si="40"/>
        <v>27198.015483003266</v>
      </c>
      <c r="Q250" s="117">
        <f t="shared" si="34"/>
        <v>27198.015483003266</v>
      </c>
      <c r="R250" s="117">
        <f t="shared" si="35"/>
        <v>2109276.5149982595</v>
      </c>
    </row>
    <row r="251" spans="1:18" x14ac:dyDescent="0.25">
      <c r="A251" s="109">
        <v>242</v>
      </c>
      <c r="B251" s="115">
        <f t="shared" si="41"/>
        <v>44556.871043163526</v>
      </c>
      <c r="C251" s="116">
        <f t="shared" si="33"/>
        <v>16915.092314570589</v>
      </c>
      <c r="D251" s="115">
        <f t="shared" si="36"/>
        <v>27641.778728592937</v>
      </c>
      <c r="E251" s="115">
        <f t="shared" si="37"/>
        <v>2054215.736910864</v>
      </c>
      <c r="L251" s="109">
        <f t="shared" si="42"/>
        <v>8.1250000000000003E-3</v>
      </c>
      <c r="M251" s="109">
        <f t="shared" si="43"/>
        <v>300</v>
      </c>
      <c r="N251" s="113">
        <f t="shared" si="38"/>
        <v>241</v>
      </c>
      <c r="O251" s="117">
        <f t="shared" si="39"/>
        <v>44556.871043163526</v>
      </c>
      <c r="P251" s="117">
        <f t="shared" si="40"/>
        <v>27418.999358802666</v>
      </c>
      <c r="Q251" s="117">
        <f t="shared" si="34"/>
        <v>27418.999358802666</v>
      </c>
      <c r="R251" s="117">
        <f t="shared" si="35"/>
        <v>2081857.5156394569</v>
      </c>
    </row>
    <row r="252" spans="1:18" x14ac:dyDescent="0.25">
      <c r="A252" s="109">
        <v>243</v>
      </c>
      <c r="B252" s="115">
        <f t="shared" si="41"/>
        <v>44556.871043163526</v>
      </c>
      <c r="C252" s="116">
        <f t="shared" si="33"/>
        <v>16690.502862400772</v>
      </c>
      <c r="D252" s="115">
        <f t="shared" si="36"/>
        <v>27866.368180762754</v>
      </c>
      <c r="E252" s="115">
        <f t="shared" si="37"/>
        <v>2026349.3687301013</v>
      </c>
      <c r="L252" s="109">
        <f t="shared" si="42"/>
        <v>8.1250000000000003E-3</v>
      </c>
      <c r="M252" s="109">
        <f t="shared" si="43"/>
        <v>300</v>
      </c>
      <c r="N252" s="113">
        <f t="shared" si="38"/>
        <v>242</v>
      </c>
      <c r="O252" s="117">
        <f t="shared" si="39"/>
        <v>44556.871043163526</v>
      </c>
      <c r="P252" s="117">
        <f t="shared" si="40"/>
        <v>27641.778728592937</v>
      </c>
      <c r="Q252" s="117">
        <f t="shared" si="34"/>
        <v>27641.778728592937</v>
      </c>
      <c r="R252" s="117">
        <f t="shared" si="35"/>
        <v>2054215.736910864</v>
      </c>
    </row>
    <row r="253" spans="1:18" x14ac:dyDescent="0.25">
      <c r="A253" s="109">
        <v>244</v>
      </c>
      <c r="B253" s="115">
        <f t="shared" si="41"/>
        <v>44556.871043163526</v>
      </c>
      <c r="C253" s="116">
        <f t="shared" si="33"/>
        <v>16464.088620932074</v>
      </c>
      <c r="D253" s="115">
        <f t="shared" si="36"/>
        <v>28092.782422231452</v>
      </c>
      <c r="E253" s="115">
        <f t="shared" si="37"/>
        <v>1998256.5863078698</v>
      </c>
      <c r="L253" s="109">
        <f t="shared" si="42"/>
        <v>8.1250000000000003E-3</v>
      </c>
      <c r="M253" s="109">
        <f t="shared" si="43"/>
        <v>300</v>
      </c>
      <c r="N253" s="113">
        <f t="shared" si="38"/>
        <v>243</v>
      </c>
      <c r="O253" s="117">
        <f t="shared" si="39"/>
        <v>44556.871043163526</v>
      </c>
      <c r="P253" s="117">
        <f t="shared" si="40"/>
        <v>27866.368180762754</v>
      </c>
      <c r="Q253" s="117">
        <f t="shared" si="34"/>
        <v>27866.368180762754</v>
      </c>
      <c r="R253" s="117">
        <f t="shared" si="35"/>
        <v>2026349.3687301013</v>
      </c>
    </row>
    <row r="254" spans="1:18" x14ac:dyDescent="0.25">
      <c r="A254" s="109">
        <v>245</v>
      </c>
      <c r="B254" s="115">
        <f t="shared" si="41"/>
        <v>44556.871043163526</v>
      </c>
      <c r="C254" s="116">
        <f t="shared" si="33"/>
        <v>16235.834763751442</v>
      </c>
      <c r="D254" s="115">
        <f t="shared" si="36"/>
        <v>28321.036279412085</v>
      </c>
      <c r="E254" s="115">
        <f t="shared" si="37"/>
        <v>1969935.5500284578</v>
      </c>
      <c r="L254" s="109">
        <f t="shared" si="42"/>
        <v>8.1250000000000003E-3</v>
      </c>
      <c r="M254" s="109">
        <f t="shared" si="43"/>
        <v>300</v>
      </c>
      <c r="N254" s="113">
        <f t="shared" si="38"/>
        <v>244</v>
      </c>
      <c r="O254" s="117">
        <f t="shared" si="39"/>
        <v>44556.871043163526</v>
      </c>
      <c r="P254" s="117">
        <f t="shared" si="40"/>
        <v>28092.782422231452</v>
      </c>
      <c r="Q254" s="117">
        <f t="shared" si="34"/>
        <v>28092.782422231452</v>
      </c>
      <c r="R254" s="117">
        <f t="shared" si="35"/>
        <v>1998256.5863078698</v>
      </c>
    </row>
    <row r="255" spans="1:18" x14ac:dyDescent="0.25">
      <c r="A255" s="109">
        <v>246</v>
      </c>
      <c r="B255" s="115">
        <f t="shared" si="41"/>
        <v>44556.871043163526</v>
      </c>
      <c r="C255" s="116">
        <f t="shared" si="33"/>
        <v>16005.72634398122</v>
      </c>
      <c r="D255" s="115">
        <f t="shared" si="36"/>
        <v>28551.144699182307</v>
      </c>
      <c r="E255" s="115">
        <f t="shared" si="37"/>
        <v>1941384.4053292754</v>
      </c>
      <c r="L255" s="109">
        <f t="shared" si="42"/>
        <v>8.1250000000000003E-3</v>
      </c>
      <c r="M255" s="109">
        <f t="shared" si="43"/>
        <v>300</v>
      </c>
      <c r="N255" s="113">
        <f t="shared" si="38"/>
        <v>245</v>
      </c>
      <c r="O255" s="117">
        <f t="shared" si="39"/>
        <v>44556.871043163526</v>
      </c>
      <c r="P255" s="117">
        <f t="shared" si="40"/>
        <v>28321.036279412085</v>
      </c>
      <c r="Q255" s="117">
        <f t="shared" si="34"/>
        <v>28321.036279412085</v>
      </c>
      <c r="R255" s="117">
        <f t="shared" si="35"/>
        <v>1969935.5500284578</v>
      </c>
    </row>
    <row r="256" spans="1:18" x14ac:dyDescent="0.25">
      <c r="A256" s="109">
        <v>247</v>
      </c>
      <c r="B256" s="115">
        <f t="shared" si="41"/>
        <v>44556.871043163526</v>
      </c>
      <c r="C256" s="116">
        <f t="shared" si="33"/>
        <v>15773.748293300363</v>
      </c>
      <c r="D256" s="115">
        <f t="shared" si="36"/>
        <v>28783.122749863163</v>
      </c>
      <c r="E256" s="115">
        <f t="shared" si="37"/>
        <v>1912601.2825794122</v>
      </c>
      <c r="L256" s="109">
        <f t="shared" si="42"/>
        <v>8.1250000000000003E-3</v>
      </c>
      <c r="M256" s="109">
        <f t="shared" si="43"/>
        <v>300</v>
      </c>
      <c r="N256" s="113">
        <f t="shared" si="38"/>
        <v>246</v>
      </c>
      <c r="O256" s="117">
        <f t="shared" si="39"/>
        <v>44556.871043163526</v>
      </c>
      <c r="P256" s="117">
        <f t="shared" si="40"/>
        <v>28551.144699182307</v>
      </c>
      <c r="Q256" s="117">
        <f t="shared" si="34"/>
        <v>28551.144699182307</v>
      </c>
      <c r="R256" s="117">
        <f t="shared" si="35"/>
        <v>1941384.4053292754</v>
      </c>
    </row>
    <row r="257" spans="1:18" x14ac:dyDescent="0.25">
      <c r="A257" s="109">
        <v>248</v>
      </c>
      <c r="B257" s="115">
        <f t="shared" si="41"/>
        <v>44556.871043163526</v>
      </c>
      <c r="C257" s="116">
        <f t="shared" si="33"/>
        <v>15539.885420957724</v>
      </c>
      <c r="D257" s="115">
        <f t="shared" si="36"/>
        <v>29016.985622205801</v>
      </c>
      <c r="E257" s="115">
        <f t="shared" si="37"/>
        <v>1883584.2969572064</v>
      </c>
      <c r="L257" s="109">
        <f t="shared" si="42"/>
        <v>8.1250000000000003E-3</v>
      </c>
      <c r="M257" s="109">
        <f t="shared" si="43"/>
        <v>300</v>
      </c>
      <c r="N257" s="113">
        <f t="shared" si="38"/>
        <v>247</v>
      </c>
      <c r="O257" s="117">
        <f t="shared" si="39"/>
        <v>44556.871043163526</v>
      </c>
      <c r="P257" s="117">
        <f t="shared" si="40"/>
        <v>28783.122749863163</v>
      </c>
      <c r="Q257" s="117">
        <f t="shared" si="34"/>
        <v>28783.122749863163</v>
      </c>
      <c r="R257" s="117">
        <f t="shared" si="35"/>
        <v>1912601.2825794122</v>
      </c>
    </row>
    <row r="258" spans="1:18" x14ac:dyDescent="0.25">
      <c r="A258" s="109">
        <v>249</v>
      </c>
      <c r="B258" s="115">
        <f t="shared" si="41"/>
        <v>44556.871043163526</v>
      </c>
      <c r="C258" s="116">
        <f t="shared" si="33"/>
        <v>15304.122412777302</v>
      </c>
      <c r="D258" s="115">
        <f t="shared" si="36"/>
        <v>29252.748630386224</v>
      </c>
      <c r="E258" s="115">
        <f t="shared" si="37"/>
        <v>1854331.5483268201</v>
      </c>
      <c r="L258" s="109">
        <f t="shared" si="42"/>
        <v>8.1250000000000003E-3</v>
      </c>
      <c r="M258" s="109">
        <f t="shared" si="43"/>
        <v>300</v>
      </c>
      <c r="N258" s="113">
        <f t="shared" si="38"/>
        <v>248</v>
      </c>
      <c r="O258" s="117">
        <f t="shared" si="39"/>
        <v>44556.871043163526</v>
      </c>
      <c r="P258" s="117">
        <f t="shared" si="40"/>
        <v>29016.985622205801</v>
      </c>
      <c r="Q258" s="117">
        <f t="shared" si="34"/>
        <v>29016.985622205801</v>
      </c>
      <c r="R258" s="117">
        <f t="shared" si="35"/>
        <v>1883584.2969572064</v>
      </c>
    </row>
    <row r="259" spans="1:18" x14ac:dyDescent="0.25">
      <c r="A259" s="109">
        <v>250</v>
      </c>
      <c r="B259" s="115">
        <f t="shared" si="41"/>
        <v>44556.871043163526</v>
      </c>
      <c r="C259" s="116">
        <f t="shared" si="33"/>
        <v>15066.443830155415</v>
      </c>
      <c r="D259" s="115">
        <f t="shared" si="36"/>
        <v>29490.427213008112</v>
      </c>
      <c r="E259" s="115">
        <f t="shared" si="37"/>
        <v>1824841.1211138121</v>
      </c>
      <c r="L259" s="109">
        <f t="shared" si="42"/>
        <v>8.1250000000000003E-3</v>
      </c>
      <c r="M259" s="109">
        <f t="shared" si="43"/>
        <v>300</v>
      </c>
      <c r="N259" s="113">
        <f t="shared" si="38"/>
        <v>249</v>
      </c>
      <c r="O259" s="117">
        <f t="shared" si="39"/>
        <v>44556.871043163526</v>
      </c>
      <c r="P259" s="117">
        <f t="shared" si="40"/>
        <v>29252.748630386224</v>
      </c>
      <c r="Q259" s="117">
        <f t="shared" si="34"/>
        <v>29252.748630386224</v>
      </c>
      <c r="R259" s="117">
        <f t="shared" si="35"/>
        <v>1854331.5483268201</v>
      </c>
    </row>
    <row r="260" spans="1:18" x14ac:dyDescent="0.25">
      <c r="A260" s="109">
        <v>251</v>
      </c>
      <c r="B260" s="115">
        <f t="shared" si="41"/>
        <v>44556.871043163526</v>
      </c>
      <c r="C260" s="116">
        <f t="shared" si="33"/>
        <v>14826.834109049723</v>
      </c>
      <c r="D260" s="115">
        <f t="shared" si="36"/>
        <v>29730.036934113803</v>
      </c>
      <c r="E260" s="115">
        <f t="shared" si="37"/>
        <v>1795111.0841796983</v>
      </c>
      <c r="L260" s="109">
        <f t="shared" si="42"/>
        <v>8.1250000000000003E-3</v>
      </c>
      <c r="M260" s="109">
        <f t="shared" si="43"/>
        <v>300</v>
      </c>
      <c r="N260" s="113">
        <f t="shared" si="38"/>
        <v>250</v>
      </c>
      <c r="O260" s="117">
        <f t="shared" si="39"/>
        <v>44556.871043163526</v>
      </c>
      <c r="P260" s="117">
        <f t="shared" si="40"/>
        <v>29490.427213008112</v>
      </c>
      <c r="Q260" s="117">
        <f t="shared" si="34"/>
        <v>29490.427213008112</v>
      </c>
      <c r="R260" s="117">
        <f t="shared" si="35"/>
        <v>1824841.1211138121</v>
      </c>
    </row>
    <row r="261" spans="1:18" x14ac:dyDescent="0.25">
      <c r="A261" s="109">
        <v>252</v>
      </c>
      <c r="B261" s="115">
        <f t="shared" si="41"/>
        <v>44556.871043163526</v>
      </c>
      <c r="C261" s="116">
        <f t="shared" si="33"/>
        <v>14585.27755896005</v>
      </c>
      <c r="D261" s="115">
        <f t="shared" si="36"/>
        <v>29971.593484203477</v>
      </c>
      <c r="E261" s="115">
        <f t="shared" si="37"/>
        <v>1765139.4906954947</v>
      </c>
      <c r="L261" s="109">
        <f t="shared" si="42"/>
        <v>8.1250000000000003E-3</v>
      </c>
      <c r="M261" s="109">
        <f t="shared" si="43"/>
        <v>300</v>
      </c>
      <c r="N261" s="113">
        <f t="shared" si="38"/>
        <v>251</v>
      </c>
      <c r="O261" s="117">
        <f t="shared" si="39"/>
        <v>44556.871043163526</v>
      </c>
      <c r="P261" s="117">
        <f t="shared" si="40"/>
        <v>29730.036934113803</v>
      </c>
      <c r="Q261" s="117">
        <f t="shared" si="34"/>
        <v>29730.036934113803</v>
      </c>
      <c r="R261" s="117">
        <f t="shared" si="35"/>
        <v>1795111.0841796983</v>
      </c>
    </row>
    <row r="262" spans="1:18" x14ac:dyDescent="0.25">
      <c r="A262" s="109">
        <v>253</v>
      </c>
      <c r="B262" s="115">
        <f t="shared" si="41"/>
        <v>44556.871043163526</v>
      </c>
      <c r="C262" s="116">
        <f t="shared" si="33"/>
        <v>14341.758361900895</v>
      </c>
      <c r="D262" s="115">
        <f t="shared" si="36"/>
        <v>30215.112681262632</v>
      </c>
      <c r="E262" s="115">
        <f t="shared" si="37"/>
        <v>1734924.378014232</v>
      </c>
      <c r="L262" s="109">
        <f t="shared" si="42"/>
        <v>8.1250000000000003E-3</v>
      </c>
      <c r="M262" s="109">
        <f t="shared" si="43"/>
        <v>300</v>
      </c>
      <c r="N262" s="113">
        <f t="shared" si="38"/>
        <v>252</v>
      </c>
      <c r="O262" s="117">
        <f t="shared" si="39"/>
        <v>44556.871043163526</v>
      </c>
      <c r="P262" s="117">
        <f t="shared" si="40"/>
        <v>29971.593484203477</v>
      </c>
      <c r="Q262" s="117">
        <f t="shared" si="34"/>
        <v>29971.593484203477</v>
      </c>
      <c r="R262" s="117">
        <f t="shared" si="35"/>
        <v>1765139.4906954947</v>
      </c>
    </row>
    <row r="263" spans="1:18" x14ac:dyDescent="0.25">
      <c r="A263" s="109">
        <v>254</v>
      </c>
      <c r="B263" s="115">
        <f t="shared" si="41"/>
        <v>44556.871043163526</v>
      </c>
      <c r="C263" s="116">
        <f t="shared" si="33"/>
        <v>14096.260571365636</v>
      </c>
      <c r="D263" s="115">
        <f t="shared" si="36"/>
        <v>30460.610471797889</v>
      </c>
      <c r="E263" s="115">
        <f t="shared" si="37"/>
        <v>1704463.7675424342</v>
      </c>
      <c r="L263" s="109">
        <f t="shared" si="42"/>
        <v>8.1250000000000003E-3</v>
      </c>
      <c r="M263" s="109">
        <f t="shared" si="43"/>
        <v>300</v>
      </c>
      <c r="N263" s="113">
        <f t="shared" si="38"/>
        <v>253</v>
      </c>
      <c r="O263" s="117">
        <f t="shared" si="39"/>
        <v>44556.871043163526</v>
      </c>
      <c r="P263" s="117">
        <f t="shared" si="40"/>
        <v>30215.112681262632</v>
      </c>
      <c r="Q263" s="117">
        <f t="shared" si="34"/>
        <v>30215.112681262632</v>
      </c>
      <c r="R263" s="117">
        <f t="shared" si="35"/>
        <v>1734924.378014232</v>
      </c>
    </row>
    <row r="264" spans="1:18" x14ac:dyDescent="0.25">
      <c r="A264" s="109">
        <v>255</v>
      </c>
      <c r="B264" s="115">
        <f t="shared" si="41"/>
        <v>44556.871043163526</v>
      </c>
      <c r="C264" s="116">
        <f t="shared" si="33"/>
        <v>13848.768111282277</v>
      </c>
      <c r="D264" s="115">
        <f t="shared" si="36"/>
        <v>30708.102931881251</v>
      </c>
      <c r="E264" s="115">
        <f t="shared" si="37"/>
        <v>1673755.6646105528</v>
      </c>
      <c r="L264" s="109">
        <f t="shared" si="42"/>
        <v>8.1250000000000003E-3</v>
      </c>
      <c r="M264" s="109">
        <f t="shared" si="43"/>
        <v>300</v>
      </c>
      <c r="N264" s="113">
        <f t="shared" si="38"/>
        <v>254</v>
      </c>
      <c r="O264" s="117">
        <f t="shared" si="39"/>
        <v>44556.871043163526</v>
      </c>
      <c r="P264" s="117">
        <f t="shared" si="40"/>
        <v>30460.610471797889</v>
      </c>
      <c r="Q264" s="117">
        <f t="shared" si="34"/>
        <v>30460.610471797889</v>
      </c>
      <c r="R264" s="117">
        <f t="shared" si="35"/>
        <v>1704463.7675424342</v>
      </c>
    </row>
    <row r="265" spans="1:18" x14ac:dyDescent="0.25">
      <c r="A265" s="109">
        <v>256</v>
      </c>
      <c r="B265" s="115">
        <f t="shared" si="41"/>
        <v>44556.871043163526</v>
      </c>
      <c r="C265" s="116">
        <f t="shared" si="33"/>
        <v>13599.264774960742</v>
      </c>
      <c r="D265" s="115">
        <f t="shared" si="36"/>
        <v>30957.606268202784</v>
      </c>
      <c r="E265" s="115">
        <f t="shared" si="37"/>
        <v>1642798.0583423499</v>
      </c>
      <c r="L265" s="109">
        <f t="shared" si="42"/>
        <v>8.1250000000000003E-3</v>
      </c>
      <c r="M265" s="109">
        <f t="shared" si="43"/>
        <v>300</v>
      </c>
      <c r="N265" s="113">
        <f t="shared" si="38"/>
        <v>255</v>
      </c>
      <c r="O265" s="117">
        <f t="shared" si="39"/>
        <v>44556.871043163526</v>
      </c>
      <c r="P265" s="117">
        <f t="shared" si="40"/>
        <v>30708.102931881251</v>
      </c>
      <c r="Q265" s="117">
        <f t="shared" si="34"/>
        <v>30708.102931881251</v>
      </c>
      <c r="R265" s="117">
        <f t="shared" si="35"/>
        <v>1673755.6646105528</v>
      </c>
    </row>
    <row r="266" spans="1:18" x14ac:dyDescent="0.25">
      <c r="A266" s="109">
        <v>257</v>
      </c>
      <c r="B266" s="115">
        <f t="shared" si="41"/>
        <v>44556.871043163526</v>
      </c>
      <c r="C266" s="116">
        <f t="shared" ref="C266:C309" si="44">E265*L266</f>
        <v>13347.734224031594</v>
      </c>
      <c r="D266" s="115">
        <f t="shared" si="36"/>
        <v>31209.136819131934</v>
      </c>
      <c r="E266" s="115">
        <f t="shared" si="37"/>
        <v>1611588.921523218</v>
      </c>
      <c r="L266" s="109">
        <f t="shared" si="42"/>
        <v>8.1250000000000003E-3</v>
      </c>
      <c r="M266" s="109">
        <f t="shared" si="43"/>
        <v>300</v>
      </c>
      <c r="N266" s="113">
        <f t="shared" si="38"/>
        <v>256</v>
      </c>
      <c r="O266" s="117">
        <f t="shared" si="39"/>
        <v>44556.871043163526</v>
      </c>
      <c r="P266" s="117">
        <f t="shared" si="40"/>
        <v>30957.606268202784</v>
      </c>
      <c r="Q266" s="117">
        <f t="shared" ref="Q266:Q309" si="45">IF(A265&gt;M266,"",D265)</f>
        <v>30957.606268202784</v>
      </c>
      <c r="R266" s="117">
        <f t="shared" ref="R266:R310" si="46">IF(A265&gt;M266,"",E265)</f>
        <v>1642798.0583423499</v>
      </c>
    </row>
    <row r="267" spans="1:18" x14ac:dyDescent="0.25">
      <c r="A267" s="109">
        <v>258</v>
      </c>
      <c r="B267" s="115">
        <f t="shared" si="41"/>
        <v>44556.871043163526</v>
      </c>
      <c r="C267" s="116">
        <f t="shared" si="44"/>
        <v>13094.159987376148</v>
      </c>
      <c r="D267" s="115">
        <f t="shared" ref="D267:D309" si="47">B267-C267</f>
        <v>31462.711055787378</v>
      </c>
      <c r="E267" s="115">
        <f t="shared" ref="E267:E309" si="48">E266-D267</f>
        <v>1580126.2104674308</v>
      </c>
      <c r="L267" s="109">
        <f t="shared" si="42"/>
        <v>8.1250000000000003E-3</v>
      </c>
      <c r="M267" s="109">
        <f t="shared" si="43"/>
        <v>300</v>
      </c>
      <c r="N267" s="113">
        <f t="shared" ref="N267:N310" si="49">IF(A266&gt;M267,"",A266)</f>
        <v>257</v>
      </c>
      <c r="O267" s="117">
        <f t="shared" ref="O267:O310" si="50">IF(A266&gt;M267,"",B266)</f>
        <v>44556.871043163526</v>
      </c>
      <c r="P267" s="117">
        <f t="shared" ref="P267:P310" si="51">IF(A266&gt;M267,"",D266)</f>
        <v>31209.136819131934</v>
      </c>
      <c r="Q267" s="117">
        <f t="shared" si="45"/>
        <v>31209.136819131934</v>
      </c>
      <c r="R267" s="117">
        <f t="shared" si="46"/>
        <v>1611588.921523218</v>
      </c>
    </row>
    <row r="268" spans="1:18" x14ac:dyDescent="0.25">
      <c r="A268" s="109">
        <v>259</v>
      </c>
      <c r="B268" s="115">
        <f t="shared" ref="B268:B309" si="52">B267</f>
        <v>44556.871043163526</v>
      </c>
      <c r="C268" s="116">
        <f t="shared" si="44"/>
        <v>12838.525460047875</v>
      </c>
      <c r="D268" s="115">
        <f t="shared" si="47"/>
        <v>31718.345583115653</v>
      </c>
      <c r="E268" s="115">
        <f t="shared" si="48"/>
        <v>1548407.8648843151</v>
      </c>
      <c r="L268" s="109">
        <f t="shared" ref="L268:L309" si="53">L267</f>
        <v>8.1250000000000003E-3</v>
      </c>
      <c r="M268" s="109">
        <f t="shared" ref="M268:M310" si="54">M267</f>
        <v>300</v>
      </c>
      <c r="N268" s="113">
        <f t="shared" si="49"/>
        <v>258</v>
      </c>
      <c r="O268" s="117">
        <f t="shared" si="50"/>
        <v>44556.871043163526</v>
      </c>
      <c r="P268" s="117">
        <f t="shared" si="51"/>
        <v>31462.711055787378</v>
      </c>
      <c r="Q268" s="117">
        <f t="shared" si="45"/>
        <v>31462.711055787378</v>
      </c>
      <c r="R268" s="117">
        <f t="shared" si="46"/>
        <v>1580126.2104674308</v>
      </c>
    </row>
    <row r="269" spans="1:18" x14ac:dyDescent="0.25">
      <c r="A269" s="109">
        <v>260</v>
      </c>
      <c r="B269" s="115">
        <f t="shared" si="52"/>
        <v>44556.871043163526</v>
      </c>
      <c r="C269" s="116">
        <f t="shared" si="44"/>
        <v>12580.81390218506</v>
      </c>
      <c r="D269" s="115">
        <f t="shared" si="47"/>
        <v>31976.057140978468</v>
      </c>
      <c r="E269" s="115">
        <f t="shared" si="48"/>
        <v>1516431.8077433365</v>
      </c>
      <c r="L269" s="109">
        <f t="shared" si="53"/>
        <v>8.1250000000000003E-3</v>
      </c>
      <c r="M269" s="109">
        <f t="shared" si="54"/>
        <v>300</v>
      </c>
      <c r="N269" s="113">
        <f t="shared" si="49"/>
        <v>259</v>
      </c>
      <c r="O269" s="117">
        <f t="shared" si="50"/>
        <v>44556.871043163526</v>
      </c>
      <c r="P269" s="117">
        <f t="shared" si="51"/>
        <v>31718.345583115653</v>
      </c>
      <c r="Q269" s="117">
        <f t="shared" si="45"/>
        <v>31718.345583115653</v>
      </c>
      <c r="R269" s="117">
        <f t="shared" si="46"/>
        <v>1548407.8648843151</v>
      </c>
    </row>
    <row r="270" spans="1:18" x14ac:dyDescent="0.25">
      <c r="A270" s="109">
        <v>261</v>
      </c>
      <c r="B270" s="115">
        <f t="shared" si="52"/>
        <v>44556.871043163526</v>
      </c>
      <c r="C270" s="116">
        <f t="shared" si="44"/>
        <v>12321.00843791461</v>
      </c>
      <c r="D270" s="115">
        <f t="shared" si="47"/>
        <v>32235.862605248916</v>
      </c>
      <c r="E270" s="115">
        <f t="shared" si="48"/>
        <v>1484195.9451380877</v>
      </c>
      <c r="L270" s="109">
        <f t="shared" si="53"/>
        <v>8.1250000000000003E-3</v>
      </c>
      <c r="M270" s="109">
        <f t="shared" si="54"/>
        <v>300</v>
      </c>
      <c r="N270" s="113">
        <f t="shared" si="49"/>
        <v>260</v>
      </c>
      <c r="O270" s="117">
        <f t="shared" si="50"/>
        <v>44556.871043163526</v>
      </c>
      <c r="P270" s="117">
        <f t="shared" si="51"/>
        <v>31976.057140978468</v>
      </c>
      <c r="Q270" s="117">
        <f t="shared" si="45"/>
        <v>31976.057140978468</v>
      </c>
      <c r="R270" s="117">
        <f t="shared" si="46"/>
        <v>1516431.8077433365</v>
      </c>
    </row>
    <row r="271" spans="1:18" x14ac:dyDescent="0.25">
      <c r="A271" s="109">
        <v>262</v>
      </c>
      <c r="B271" s="115">
        <f t="shared" si="52"/>
        <v>44556.871043163526</v>
      </c>
      <c r="C271" s="116">
        <f t="shared" si="44"/>
        <v>12059.092054246963</v>
      </c>
      <c r="D271" s="115">
        <f t="shared" si="47"/>
        <v>32497.778988916565</v>
      </c>
      <c r="E271" s="115">
        <f t="shared" si="48"/>
        <v>1451698.1661491711</v>
      </c>
      <c r="L271" s="109">
        <f t="shared" si="53"/>
        <v>8.1250000000000003E-3</v>
      </c>
      <c r="M271" s="109">
        <f t="shared" si="54"/>
        <v>300</v>
      </c>
      <c r="N271" s="113">
        <f t="shared" si="49"/>
        <v>261</v>
      </c>
      <c r="O271" s="117">
        <f t="shared" si="50"/>
        <v>44556.871043163526</v>
      </c>
      <c r="P271" s="117">
        <f t="shared" si="51"/>
        <v>32235.862605248916</v>
      </c>
      <c r="Q271" s="117">
        <f t="shared" si="45"/>
        <v>32235.862605248916</v>
      </c>
      <c r="R271" s="117">
        <f t="shared" si="46"/>
        <v>1484195.9451380877</v>
      </c>
    </row>
    <row r="272" spans="1:18" x14ac:dyDescent="0.25">
      <c r="A272" s="109">
        <v>263</v>
      </c>
      <c r="B272" s="115">
        <f t="shared" si="52"/>
        <v>44556.871043163526</v>
      </c>
      <c r="C272" s="116">
        <f t="shared" si="44"/>
        <v>11795.047599962016</v>
      </c>
      <c r="D272" s="115">
        <f t="shared" si="47"/>
        <v>32761.823443201509</v>
      </c>
      <c r="E272" s="115">
        <f t="shared" si="48"/>
        <v>1418936.3427059695</v>
      </c>
      <c r="L272" s="109">
        <f t="shared" si="53"/>
        <v>8.1250000000000003E-3</v>
      </c>
      <c r="M272" s="109">
        <f t="shared" si="54"/>
        <v>300</v>
      </c>
      <c r="N272" s="113">
        <f t="shared" si="49"/>
        <v>262</v>
      </c>
      <c r="O272" s="117">
        <f t="shared" si="50"/>
        <v>44556.871043163526</v>
      </c>
      <c r="P272" s="117">
        <f t="shared" si="51"/>
        <v>32497.778988916565</v>
      </c>
      <c r="Q272" s="117">
        <f t="shared" si="45"/>
        <v>32497.778988916565</v>
      </c>
      <c r="R272" s="117">
        <f t="shared" si="46"/>
        <v>1451698.1661491711</v>
      </c>
    </row>
    <row r="273" spans="1:18" x14ac:dyDescent="0.25">
      <c r="A273" s="109">
        <v>264</v>
      </c>
      <c r="B273" s="115">
        <f t="shared" si="52"/>
        <v>44556.871043163526</v>
      </c>
      <c r="C273" s="116">
        <f t="shared" si="44"/>
        <v>11528.857784486003</v>
      </c>
      <c r="D273" s="115">
        <f t="shared" si="47"/>
        <v>33028.013258677522</v>
      </c>
      <c r="E273" s="115">
        <f t="shared" si="48"/>
        <v>1385908.329447292</v>
      </c>
      <c r="L273" s="109">
        <f t="shared" si="53"/>
        <v>8.1250000000000003E-3</v>
      </c>
      <c r="M273" s="109">
        <f t="shared" si="54"/>
        <v>300</v>
      </c>
      <c r="N273" s="113">
        <f t="shared" si="49"/>
        <v>263</v>
      </c>
      <c r="O273" s="117">
        <f t="shared" si="50"/>
        <v>44556.871043163526</v>
      </c>
      <c r="P273" s="117">
        <f t="shared" si="51"/>
        <v>32761.823443201509</v>
      </c>
      <c r="Q273" s="117">
        <f t="shared" si="45"/>
        <v>32761.823443201509</v>
      </c>
      <c r="R273" s="117">
        <f t="shared" si="46"/>
        <v>1418936.3427059695</v>
      </c>
    </row>
    <row r="274" spans="1:18" x14ac:dyDescent="0.25">
      <c r="A274" s="109">
        <v>265</v>
      </c>
      <c r="B274" s="115">
        <f t="shared" si="52"/>
        <v>44556.871043163526</v>
      </c>
      <c r="C274" s="116">
        <f t="shared" si="44"/>
        <v>11260.505176759249</v>
      </c>
      <c r="D274" s="115">
        <f t="shared" si="47"/>
        <v>33296.365866404274</v>
      </c>
      <c r="E274" s="115">
        <f t="shared" si="48"/>
        <v>1352611.9635808878</v>
      </c>
      <c r="L274" s="109">
        <f t="shared" si="53"/>
        <v>8.1250000000000003E-3</v>
      </c>
      <c r="M274" s="109">
        <f t="shared" si="54"/>
        <v>300</v>
      </c>
      <c r="N274" s="113">
        <f t="shared" si="49"/>
        <v>264</v>
      </c>
      <c r="O274" s="117">
        <f t="shared" si="50"/>
        <v>44556.871043163526</v>
      </c>
      <c r="P274" s="117">
        <f t="shared" si="51"/>
        <v>33028.013258677522</v>
      </c>
      <c r="Q274" s="117">
        <f t="shared" si="45"/>
        <v>33028.013258677522</v>
      </c>
      <c r="R274" s="117">
        <f t="shared" si="46"/>
        <v>1385908.329447292</v>
      </c>
    </row>
    <row r="275" spans="1:18" x14ac:dyDescent="0.25">
      <c r="A275" s="109">
        <v>266</v>
      </c>
      <c r="B275" s="115">
        <f t="shared" si="52"/>
        <v>44556.871043163526</v>
      </c>
      <c r="C275" s="116">
        <f t="shared" si="44"/>
        <v>10989.972204094713</v>
      </c>
      <c r="D275" s="115">
        <f t="shared" si="47"/>
        <v>33566.898839068817</v>
      </c>
      <c r="E275" s="115">
        <f t="shared" si="48"/>
        <v>1319045.0647418189</v>
      </c>
      <c r="L275" s="109">
        <f t="shared" si="53"/>
        <v>8.1250000000000003E-3</v>
      </c>
      <c r="M275" s="109">
        <f t="shared" si="54"/>
        <v>300</v>
      </c>
      <c r="N275" s="113">
        <f t="shared" si="49"/>
        <v>265</v>
      </c>
      <c r="O275" s="117">
        <f t="shared" si="50"/>
        <v>44556.871043163526</v>
      </c>
      <c r="P275" s="117">
        <f t="shared" si="51"/>
        <v>33296.365866404274</v>
      </c>
      <c r="Q275" s="117">
        <f t="shared" si="45"/>
        <v>33296.365866404274</v>
      </c>
      <c r="R275" s="117">
        <f t="shared" si="46"/>
        <v>1352611.9635808878</v>
      </c>
    </row>
    <row r="276" spans="1:18" x14ac:dyDescent="0.25">
      <c r="A276" s="109">
        <v>267</v>
      </c>
      <c r="B276" s="115">
        <f t="shared" si="52"/>
        <v>44556.871043163526</v>
      </c>
      <c r="C276" s="116">
        <f t="shared" si="44"/>
        <v>10717.24115102728</v>
      </c>
      <c r="D276" s="115">
        <f t="shared" si="47"/>
        <v>33839.629892136247</v>
      </c>
      <c r="E276" s="115">
        <f t="shared" si="48"/>
        <v>1285205.4348496827</v>
      </c>
      <c r="L276" s="109">
        <f t="shared" si="53"/>
        <v>8.1250000000000003E-3</v>
      </c>
      <c r="M276" s="109">
        <f t="shared" si="54"/>
        <v>300</v>
      </c>
      <c r="N276" s="113">
        <f t="shared" si="49"/>
        <v>266</v>
      </c>
      <c r="O276" s="117">
        <f t="shared" si="50"/>
        <v>44556.871043163526</v>
      </c>
      <c r="P276" s="117">
        <f t="shared" si="51"/>
        <v>33566.898839068817</v>
      </c>
      <c r="Q276" s="117">
        <f t="shared" si="45"/>
        <v>33566.898839068817</v>
      </c>
      <c r="R276" s="117">
        <f t="shared" si="46"/>
        <v>1319045.0647418189</v>
      </c>
    </row>
    <row r="277" spans="1:18" x14ac:dyDescent="0.25">
      <c r="A277" s="109">
        <v>268</v>
      </c>
      <c r="B277" s="115">
        <f t="shared" si="52"/>
        <v>44556.871043163526</v>
      </c>
      <c r="C277" s="116">
        <f t="shared" si="44"/>
        <v>10442.294158153672</v>
      </c>
      <c r="D277" s="115">
        <f t="shared" si="47"/>
        <v>34114.576885009854</v>
      </c>
      <c r="E277" s="115">
        <f t="shared" si="48"/>
        <v>1251090.8579646728</v>
      </c>
      <c r="L277" s="109">
        <f t="shared" si="53"/>
        <v>8.1250000000000003E-3</v>
      </c>
      <c r="M277" s="109">
        <f t="shared" si="54"/>
        <v>300</v>
      </c>
      <c r="N277" s="113">
        <f t="shared" si="49"/>
        <v>267</v>
      </c>
      <c r="O277" s="117">
        <f t="shared" si="50"/>
        <v>44556.871043163526</v>
      </c>
      <c r="P277" s="117">
        <f t="shared" si="51"/>
        <v>33839.629892136247</v>
      </c>
      <c r="Q277" s="117">
        <f t="shared" si="45"/>
        <v>33839.629892136247</v>
      </c>
      <c r="R277" s="117">
        <f t="shared" si="46"/>
        <v>1285205.4348496827</v>
      </c>
    </row>
    <row r="278" spans="1:18" x14ac:dyDescent="0.25">
      <c r="A278" s="109">
        <v>269</v>
      </c>
      <c r="B278" s="115">
        <f t="shared" si="52"/>
        <v>44556.871043163526</v>
      </c>
      <c r="C278" s="116">
        <f t="shared" si="44"/>
        <v>10165.113220962967</v>
      </c>
      <c r="D278" s="115">
        <f t="shared" si="47"/>
        <v>34391.757822200561</v>
      </c>
      <c r="E278" s="115">
        <f t="shared" si="48"/>
        <v>1216699.1001424722</v>
      </c>
      <c r="L278" s="109">
        <f t="shared" si="53"/>
        <v>8.1250000000000003E-3</v>
      </c>
      <c r="M278" s="109">
        <f t="shared" si="54"/>
        <v>300</v>
      </c>
      <c r="N278" s="113">
        <f t="shared" si="49"/>
        <v>268</v>
      </c>
      <c r="O278" s="117">
        <f t="shared" si="50"/>
        <v>44556.871043163526</v>
      </c>
      <c r="P278" s="117">
        <f t="shared" si="51"/>
        <v>34114.576885009854</v>
      </c>
      <c r="Q278" s="117">
        <f t="shared" si="45"/>
        <v>34114.576885009854</v>
      </c>
      <c r="R278" s="117">
        <f t="shared" si="46"/>
        <v>1251090.8579646728</v>
      </c>
    </row>
    <row r="279" spans="1:18" x14ac:dyDescent="0.25">
      <c r="A279" s="109">
        <v>270</v>
      </c>
      <c r="B279" s="115">
        <f t="shared" si="52"/>
        <v>44556.871043163526</v>
      </c>
      <c r="C279" s="116">
        <f t="shared" si="44"/>
        <v>9885.6801886575868</v>
      </c>
      <c r="D279" s="115">
        <f t="shared" si="47"/>
        <v>34671.190854505941</v>
      </c>
      <c r="E279" s="115">
        <f t="shared" si="48"/>
        <v>1182027.9092879663</v>
      </c>
      <c r="L279" s="109">
        <f t="shared" si="53"/>
        <v>8.1250000000000003E-3</v>
      </c>
      <c r="M279" s="109">
        <f t="shared" si="54"/>
        <v>300</v>
      </c>
      <c r="N279" s="113">
        <f t="shared" si="49"/>
        <v>269</v>
      </c>
      <c r="O279" s="117">
        <f t="shared" si="50"/>
        <v>44556.871043163526</v>
      </c>
      <c r="P279" s="117">
        <f t="shared" si="51"/>
        <v>34391.757822200561</v>
      </c>
      <c r="Q279" s="117">
        <f t="shared" si="45"/>
        <v>34391.757822200561</v>
      </c>
      <c r="R279" s="117">
        <f t="shared" si="46"/>
        <v>1216699.1001424722</v>
      </c>
    </row>
    <row r="280" spans="1:18" x14ac:dyDescent="0.25">
      <c r="A280" s="109">
        <v>271</v>
      </c>
      <c r="B280" s="115">
        <f t="shared" si="52"/>
        <v>44556.871043163526</v>
      </c>
      <c r="C280" s="116">
        <f t="shared" si="44"/>
        <v>9603.9767629647267</v>
      </c>
      <c r="D280" s="115">
        <f t="shared" si="47"/>
        <v>34952.894280198801</v>
      </c>
      <c r="E280" s="115">
        <f t="shared" si="48"/>
        <v>1147075.0150077676</v>
      </c>
      <c r="L280" s="109">
        <f t="shared" si="53"/>
        <v>8.1250000000000003E-3</v>
      </c>
      <c r="M280" s="109">
        <f t="shared" si="54"/>
        <v>300</v>
      </c>
      <c r="N280" s="113">
        <f t="shared" si="49"/>
        <v>270</v>
      </c>
      <c r="O280" s="117">
        <f t="shared" si="50"/>
        <v>44556.871043163526</v>
      </c>
      <c r="P280" s="117">
        <f t="shared" si="51"/>
        <v>34671.190854505941</v>
      </c>
      <c r="Q280" s="117">
        <f t="shared" si="45"/>
        <v>34671.190854505941</v>
      </c>
      <c r="R280" s="117">
        <f t="shared" si="46"/>
        <v>1182027.9092879663</v>
      </c>
    </row>
    <row r="281" spans="1:18" x14ac:dyDescent="0.25">
      <c r="A281" s="109">
        <v>272</v>
      </c>
      <c r="B281" s="115">
        <f t="shared" si="52"/>
        <v>44556.871043163526</v>
      </c>
      <c r="C281" s="116">
        <f t="shared" si="44"/>
        <v>9319.984496938112</v>
      </c>
      <c r="D281" s="115">
        <f t="shared" si="47"/>
        <v>35236.886546225418</v>
      </c>
      <c r="E281" s="115">
        <f t="shared" si="48"/>
        <v>1111838.1284615421</v>
      </c>
      <c r="L281" s="109">
        <f t="shared" si="53"/>
        <v>8.1250000000000003E-3</v>
      </c>
      <c r="M281" s="109">
        <f t="shared" si="54"/>
        <v>300</v>
      </c>
      <c r="N281" s="113">
        <f t="shared" si="49"/>
        <v>271</v>
      </c>
      <c r="O281" s="117">
        <f t="shared" si="50"/>
        <v>44556.871043163526</v>
      </c>
      <c r="P281" s="117">
        <f t="shared" si="51"/>
        <v>34952.894280198801</v>
      </c>
      <c r="Q281" s="117">
        <f t="shared" si="45"/>
        <v>34952.894280198801</v>
      </c>
      <c r="R281" s="117">
        <f t="shared" si="46"/>
        <v>1147075.0150077676</v>
      </c>
    </row>
    <row r="282" spans="1:18" x14ac:dyDescent="0.25">
      <c r="A282" s="109">
        <v>273</v>
      </c>
      <c r="B282" s="115">
        <f t="shared" si="52"/>
        <v>44556.871043163526</v>
      </c>
      <c r="C282" s="116">
        <f t="shared" si="44"/>
        <v>9033.6847937500297</v>
      </c>
      <c r="D282" s="115">
        <f t="shared" si="47"/>
        <v>35523.186249413498</v>
      </c>
      <c r="E282" s="115">
        <f t="shared" si="48"/>
        <v>1076314.9422121285</v>
      </c>
      <c r="L282" s="109">
        <f t="shared" si="53"/>
        <v>8.1250000000000003E-3</v>
      </c>
      <c r="M282" s="109">
        <f t="shared" si="54"/>
        <v>300</v>
      </c>
      <c r="N282" s="113">
        <f t="shared" si="49"/>
        <v>272</v>
      </c>
      <c r="O282" s="117">
        <f t="shared" si="50"/>
        <v>44556.871043163526</v>
      </c>
      <c r="P282" s="117">
        <f t="shared" si="51"/>
        <v>35236.886546225418</v>
      </c>
      <c r="Q282" s="117">
        <f t="shared" si="45"/>
        <v>35236.886546225418</v>
      </c>
      <c r="R282" s="117">
        <f t="shared" si="46"/>
        <v>1111838.1284615421</v>
      </c>
    </row>
    <row r="283" spans="1:18" x14ac:dyDescent="0.25">
      <c r="A283" s="109">
        <v>274</v>
      </c>
      <c r="B283" s="115">
        <f t="shared" si="52"/>
        <v>44556.871043163526</v>
      </c>
      <c r="C283" s="116">
        <f t="shared" si="44"/>
        <v>8745.0589054735447</v>
      </c>
      <c r="D283" s="115">
        <f t="shared" si="47"/>
        <v>35811.81213768998</v>
      </c>
      <c r="E283" s="115">
        <f t="shared" si="48"/>
        <v>1040503.1300744385</v>
      </c>
      <c r="L283" s="109">
        <f t="shared" si="53"/>
        <v>8.1250000000000003E-3</v>
      </c>
      <c r="M283" s="109">
        <f t="shared" si="54"/>
        <v>300</v>
      </c>
      <c r="N283" s="113">
        <f t="shared" si="49"/>
        <v>273</v>
      </c>
      <c r="O283" s="117">
        <f t="shared" si="50"/>
        <v>44556.871043163526</v>
      </c>
      <c r="P283" s="117">
        <f t="shared" si="51"/>
        <v>35523.186249413498</v>
      </c>
      <c r="Q283" s="117">
        <f t="shared" si="45"/>
        <v>35523.186249413498</v>
      </c>
      <c r="R283" s="117">
        <f t="shared" si="46"/>
        <v>1076314.9422121285</v>
      </c>
    </row>
    <row r="284" spans="1:18" x14ac:dyDescent="0.25">
      <c r="A284" s="109">
        <v>275</v>
      </c>
      <c r="B284" s="115">
        <f t="shared" si="52"/>
        <v>44556.871043163526</v>
      </c>
      <c r="C284" s="116">
        <f t="shared" si="44"/>
        <v>8454.0879318548141</v>
      </c>
      <c r="D284" s="115">
        <f t="shared" si="47"/>
        <v>36102.783111308716</v>
      </c>
      <c r="E284" s="115">
        <f t="shared" si="48"/>
        <v>1004400.3469631298</v>
      </c>
      <c r="L284" s="109">
        <f t="shared" si="53"/>
        <v>8.1250000000000003E-3</v>
      </c>
      <c r="M284" s="109">
        <f t="shared" si="54"/>
        <v>300</v>
      </c>
      <c r="N284" s="113">
        <f t="shared" si="49"/>
        <v>274</v>
      </c>
      <c r="O284" s="117">
        <f t="shared" si="50"/>
        <v>44556.871043163526</v>
      </c>
      <c r="P284" s="117">
        <f t="shared" si="51"/>
        <v>35811.81213768998</v>
      </c>
      <c r="Q284" s="117">
        <f t="shared" si="45"/>
        <v>35811.81213768998</v>
      </c>
      <c r="R284" s="117">
        <f t="shared" si="46"/>
        <v>1040503.1300744385</v>
      </c>
    </row>
    <row r="285" spans="1:18" x14ac:dyDescent="0.25">
      <c r="A285" s="109">
        <v>276</v>
      </c>
      <c r="B285" s="115">
        <f t="shared" si="52"/>
        <v>44556.871043163526</v>
      </c>
      <c r="C285" s="116">
        <f t="shared" si="44"/>
        <v>8160.7528190754301</v>
      </c>
      <c r="D285" s="115">
        <f t="shared" si="47"/>
        <v>36396.118224088095</v>
      </c>
      <c r="E285" s="115">
        <f t="shared" si="48"/>
        <v>968004.22873904172</v>
      </c>
      <c r="L285" s="109">
        <f t="shared" si="53"/>
        <v>8.1250000000000003E-3</v>
      </c>
      <c r="M285" s="109">
        <f t="shared" si="54"/>
        <v>300</v>
      </c>
      <c r="N285" s="113">
        <f t="shared" si="49"/>
        <v>275</v>
      </c>
      <c r="O285" s="117">
        <f t="shared" si="50"/>
        <v>44556.871043163526</v>
      </c>
      <c r="P285" s="117">
        <f t="shared" si="51"/>
        <v>36102.783111308716</v>
      </c>
      <c r="Q285" s="117">
        <f t="shared" si="45"/>
        <v>36102.783111308716</v>
      </c>
      <c r="R285" s="117">
        <f t="shared" si="46"/>
        <v>1004400.3469631298</v>
      </c>
    </row>
    <row r="286" spans="1:18" x14ac:dyDescent="0.25">
      <c r="A286" s="109">
        <v>277</v>
      </c>
      <c r="B286" s="115">
        <f t="shared" si="52"/>
        <v>44556.871043163526</v>
      </c>
      <c r="C286" s="116">
        <f t="shared" si="44"/>
        <v>7865.034358504714</v>
      </c>
      <c r="D286" s="115">
        <f t="shared" si="47"/>
        <v>36691.836684658811</v>
      </c>
      <c r="E286" s="115">
        <f t="shared" si="48"/>
        <v>931312.39205438294</v>
      </c>
      <c r="L286" s="109">
        <f t="shared" si="53"/>
        <v>8.1250000000000003E-3</v>
      </c>
      <c r="M286" s="109">
        <f t="shared" si="54"/>
        <v>300</v>
      </c>
      <c r="N286" s="113">
        <f t="shared" si="49"/>
        <v>276</v>
      </c>
      <c r="O286" s="117">
        <f t="shared" si="50"/>
        <v>44556.871043163526</v>
      </c>
      <c r="P286" s="117">
        <f t="shared" si="51"/>
        <v>36396.118224088095</v>
      </c>
      <c r="Q286" s="117">
        <f t="shared" si="45"/>
        <v>36396.118224088095</v>
      </c>
      <c r="R286" s="117">
        <f t="shared" si="46"/>
        <v>968004.22873904172</v>
      </c>
    </row>
    <row r="287" spans="1:18" x14ac:dyDescent="0.25">
      <c r="A287" s="109">
        <v>278</v>
      </c>
      <c r="B287" s="115">
        <f t="shared" si="52"/>
        <v>44556.871043163526</v>
      </c>
      <c r="C287" s="116">
        <f t="shared" si="44"/>
        <v>7566.913185441862</v>
      </c>
      <c r="D287" s="115">
        <f t="shared" si="47"/>
        <v>36989.957857721667</v>
      </c>
      <c r="E287" s="115">
        <f t="shared" si="48"/>
        <v>894322.43419666123</v>
      </c>
      <c r="L287" s="109">
        <f t="shared" si="53"/>
        <v>8.1250000000000003E-3</v>
      </c>
      <c r="M287" s="109">
        <f t="shared" si="54"/>
        <v>300</v>
      </c>
      <c r="N287" s="113">
        <f t="shared" si="49"/>
        <v>277</v>
      </c>
      <c r="O287" s="117">
        <f t="shared" si="50"/>
        <v>44556.871043163526</v>
      </c>
      <c r="P287" s="117">
        <f t="shared" si="51"/>
        <v>36691.836684658811</v>
      </c>
      <c r="Q287" s="117">
        <f t="shared" si="45"/>
        <v>36691.836684658811</v>
      </c>
      <c r="R287" s="117">
        <f t="shared" si="46"/>
        <v>931312.39205438294</v>
      </c>
    </row>
    <row r="288" spans="1:18" x14ac:dyDescent="0.25">
      <c r="A288" s="109">
        <v>279</v>
      </c>
      <c r="B288" s="115">
        <f t="shared" si="52"/>
        <v>44556.871043163526</v>
      </c>
      <c r="C288" s="116">
        <f t="shared" si="44"/>
        <v>7266.3697778478727</v>
      </c>
      <c r="D288" s="115">
        <f t="shared" si="47"/>
        <v>37290.501265315652</v>
      </c>
      <c r="E288" s="115">
        <f t="shared" si="48"/>
        <v>857031.93293134554</v>
      </c>
      <c r="L288" s="109">
        <f t="shared" si="53"/>
        <v>8.1250000000000003E-3</v>
      </c>
      <c r="M288" s="109">
        <f t="shared" si="54"/>
        <v>300</v>
      </c>
      <c r="N288" s="113">
        <f t="shared" si="49"/>
        <v>278</v>
      </c>
      <c r="O288" s="117">
        <f t="shared" si="50"/>
        <v>44556.871043163526</v>
      </c>
      <c r="P288" s="117">
        <f t="shared" si="51"/>
        <v>36989.957857721667</v>
      </c>
      <c r="Q288" s="117">
        <f t="shared" si="45"/>
        <v>36989.957857721667</v>
      </c>
      <c r="R288" s="117">
        <f t="shared" si="46"/>
        <v>894322.43419666123</v>
      </c>
    </row>
    <row r="289" spans="1:18" x14ac:dyDescent="0.25">
      <c r="A289" s="109">
        <v>280</v>
      </c>
      <c r="B289" s="115">
        <f t="shared" si="52"/>
        <v>44556.871043163526</v>
      </c>
      <c r="C289" s="116">
        <f t="shared" si="44"/>
        <v>6963.3844550671829</v>
      </c>
      <c r="D289" s="115">
        <f t="shared" si="47"/>
        <v>37593.486588096341</v>
      </c>
      <c r="E289" s="115">
        <f t="shared" si="48"/>
        <v>819438.44634324918</v>
      </c>
      <c r="L289" s="109">
        <f t="shared" si="53"/>
        <v>8.1250000000000003E-3</v>
      </c>
      <c r="M289" s="109">
        <f t="shared" si="54"/>
        <v>300</v>
      </c>
      <c r="N289" s="113">
        <f t="shared" si="49"/>
        <v>279</v>
      </c>
      <c r="O289" s="117">
        <f t="shared" si="50"/>
        <v>44556.871043163526</v>
      </c>
      <c r="P289" s="117">
        <f t="shared" si="51"/>
        <v>37290.501265315652</v>
      </c>
      <c r="Q289" s="117">
        <f t="shared" si="45"/>
        <v>37290.501265315652</v>
      </c>
      <c r="R289" s="117">
        <f t="shared" si="46"/>
        <v>857031.93293134554</v>
      </c>
    </row>
    <row r="290" spans="1:18" x14ac:dyDescent="0.25">
      <c r="A290" s="109">
        <v>281</v>
      </c>
      <c r="B290" s="115">
        <f t="shared" si="52"/>
        <v>44556.871043163526</v>
      </c>
      <c r="C290" s="116">
        <f t="shared" si="44"/>
        <v>6657.9373765389</v>
      </c>
      <c r="D290" s="115">
        <f t="shared" si="47"/>
        <v>37898.933666624624</v>
      </c>
      <c r="E290" s="115">
        <f t="shared" si="48"/>
        <v>781539.51267662458</v>
      </c>
      <c r="L290" s="109">
        <f t="shared" si="53"/>
        <v>8.1250000000000003E-3</v>
      </c>
      <c r="M290" s="109">
        <f t="shared" si="54"/>
        <v>300</v>
      </c>
      <c r="N290" s="113">
        <f t="shared" si="49"/>
        <v>280</v>
      </c>
      <c r="O290" s="117">
        <f t="shared" si="50"/>
        <v>44556.871043163526</v>
      </c>
      <c r="P290" s="117">
        <f t="shared" si="51"/>
        <v>37593.486588096341</v>
      </c>
      <c r="Q290" s="117">
        <f t="shared" si="45"/>
        <v>37593.486588096341</v>
      </c>
      <c r="R290" s="117">
        <f t="shared" si="46"/>
        <v>819438.44634324918</v>
      </c>
    </row>
    <row r="291" spans="1:18" x14ac:dyDescent="0.25">
      <c r="A291" s="109">
        <v>282</v>
      </c>
      <c r="B291" s="115">
        <f t="shared" si="52"/>
        <v>44556.871043163526</v>
      </c>
      <c r="C291" s="116">
        <f t="shared" si="44"/>
        <v>6350.0085404975753</v>
      </c>
      <c r="D291" s="115">
        <f t="shared" si="47"/>
        <v>38206.86250266595</v>
      </c>
      <c r="E291" s="115">
        <f t="shared" si="48"/>
        <v>743332.65017395862</v>
      </c>
      <c r="L291" s="109">
        <f t="shared" si="53"/>
        <v>8.1250000000000003E-3</v>
      </c>
      <c r="M291" s="109">
        <f t="shared" si="54"/>
        <v>300</v>
      </c>
      <c r="N291" s="113">
        <f t="shared" si="49"/>
        <v>281</v>
      </c>
      <c r="O291" s="117">
        <f t="shared" si="50"/>
        <v>44556.871043163526</v>
      </c>
      <c r="P291" s="117">
        <f t="shared" si="51"/>
        <v>37898.933666624624</v>
      </c>
      <c r="Q291" s="117">
        <f t="shared" si="45"/>
        <v>37898.933666624624</v>
      </c>
      <c r="R291" s="117">
        <f t="shared" si="46"/>
        <v>781539.51267662458</v>
      </c>
    </row>
    <row r="292" spans="1:18" x14ac:dyDescent="0.25">
      <c r="A292" s="109">
        <v>283</v>
      </c>
      <c r="B292" s="115">
        <f t="shared" si="52"/>
        <v>44556.871043163526</v>
      </c>
      <c r="C292" s="116">
        <f t="shared" si="44"/>
        <v>6039.5777826634139</v>
      </c>
      <c r="D292" s="115">
        <f t="shared" si="47"/>
        <v>38517.293260500112</v>
      </c>
      <c r="E292" s="115">
        <f t="shared" si="48"/>
        <v>704815.35691345856</v>
      </c>
      <c r="L292" s="109">
        <f t="shared" si="53"/>
        <v>8.1250000000000003E-3</v>
      </c>
      <c r="M292" s="109">
        <f t="shared" si="54"/>
        <v>300</v>
      </c>
      <c r="N292" s="113">
        <f t="shared" si="49"/>
        <v>282</v>
      </c>
      <c r="O292" s="117">
        <f t="shared" si="50"/>
        <v>44556.871043163526</v>
      </c>
      <c r="P292" s="117">
        <f t="shared" si="51"/>
        <v>38206.86250266595</v>
      </c>
      <c r="Q292" s="117">
        <f t="shared" si="45"/>
        <v>38206.86250266595</v>
      </c>
      <c r="R292" s="117">
        <f t="shared" si="46"/>
        <v>743332.65017395862</v>
      </c>
    </row>
    <row r="293" spans="1:18" x14ac:dyDescent="0.25">
      <c r="A293" s="109">
        <v>284</v>
      </c>
      <c r="B293" s="115">
        <f t="shared" si="52"/>
        <v>44556.871043163526</v>
      </c>
      <c r="C293" s="116">
        <f t="shared" si="44"/>
        <v>5726.624774921851</v>
      </c>
      <c r="D293" s="115">
        <f t="shared" si="47"/>
        <v>38830.246268241674</v>
      </c>
      <c r="E293" s="115">
        <f t="shared" si="48"/>
        <v>665985.11064521689</v>
      </c>
      <c r="L293" s="109">
        <f t="shared" si="53"/>
        <v>8.1250000000000003E-3</v>
      </c>
      <c r="M293" s="109">
        <f t="shared" si="54"/>
        <v>300</v>
      </c>
      <c r="N293" s="113">
        <f t="shared" si="49"/>
        <v>283</v>
      </c>
      <c r="O293" s="117">
        <f t="shared" si="50"/>
        <v>44556.871043163526</v>
      </c>
      <c r="P293" s="117">
        <f t="shared" si="51"/>
        <v>38517.293260500112</v>
      </c>
      <c r="Q293" s="117">
        <f t="shared" si="45"/>
        <v>38517.293260500112</v>
      </c>
      <c r="R293" s="117">
        <f t="shared" si="46"/>
        <v>704815.35691345856</v>
      </c>
    </row>
    <row r="294" spans="1:18" x14ac:dyDescent="0.25">
      <c r="A294" s="109">
        <v>285</v>
      </c>
      <c r="B294" s="115">
        <f t="shared" si="52"/>
        <v>44556.871043163526</v>
      </c>
      <c r="C294" s="116">
        <f t="shared" si="44"/>
        <v>5411.1290239923874</v>
      </c>
      <c r="D294" s="115">
        <f t="shared" si="47"/>
        <v>39145.742019171143</v>
      </c>
      <c r="E294" s="115">
        <f t="shared" si="48"/>
        <v>626839.36862604576</v>
      </c>
      <c r="L294" s="109">
        <f t="shared" si="53"/>
        <v>8.1250000000000003E-3</v>
      </c>
      <c r="M294" s="109">
        <f t="shared" si="54"/>
        <v>300</v>
      </c>
      <c r="N294" s="113">
        <f t="shared" si="49"/>
        <v>284</v>
      </c>
      <c r="O294" s="117">
        <f t="shared" si="50"/>
        <v>44556.871043163526</v>
      </c>
      <c r="P294" s="117">
        <f t="shared" si="51"/>
        <v>38830.246268241674</v>
      </c>
      <c r="Q294" s="117">
        <f t="shared" si="45"/>
        <v>38830.246268241674</v>
      </c>
      <c r="R294" s="117">
        <f t="shared" si="46"/>
        <v>665985.11064521689</v>
      </c>
    </row>
    <row r="295" spans="1:18" x14ac:dyDescent="0.25">
      <c r="A295" s="109">
        <v>286</v>
      </c>
      <c r="B295" s="115">
        <f t="shared" si="52"/>
        <v>44556.871043163526</v>
      </c>
      <c r="C295" s="116">
        <f t="shared" si="44"/>
        <v>5093.0698700866224</v>
      </c>
      <c r="D295" s="115">
        <f t="shared" si="47"/>
        <v>39463.801173076907</v>
      </c>
      <c r="E295" s="115">
        <f t="shared" si="48"/>
        <v>587375.5674529688</v>
      </c>
      <c r="L295" s="109">
        <f t="shared" si="53"/>
        <v>8.1250000000000003E-3</v>
      </c>
      <c r="M295" s="109">
        <f t="shared" si="54"/>
        <v>300</v>
      </c>
      <c r="N295" s="113">
        <f t="shared" si="49"/>
        <v>285</v>
      </c>
      <c r="O295" s="117">
        <f t="shared" si="50"/>
        <v>44556.871043163526</v>
      </c>
      <c r="P295" s="117">
        <f t="shared" si="51"/>
        <v>39145.742019171143</v>
      </c>
      <c r="Q295" s="117">
        <f t="shared" si="45"/>
        <v>39145.742019171143</v>
      </c>
      <c r="R295" s="117">
        <f t="shared" si="46"/>
        <v>626839.36862604576</v>
      </c>
    </row>
    <row r="296" spans="1:18" x14ac:dyDescent="0.25">
      <c r="A296" s="109">
        <v>287</v>
      </c>
      <c r="B296" s="115">
        <f t="shared" si="52"/>
        <v>44556.871043163526</v>
      </c>
      <c r="C296" s="116">
        <f t="shared" si="44"/>
        <v>4772.426485555372</v>
      </c>
      <c r="D296" s="115">
        <f t="shared" si="47"/>
        <v>39784.444557608156</v>
      </c>
      <c r="E296" s="115">
        <f t="shared" si="48"/>
        <v>547591.12289536069</v>
      </c>
      <c r="L296" s="109">
        <f t="shared" si="53"/>
        <v>8.1250000000000003E-3</v>
      </c>
      <c r="M296" s="109">
        <f t="shared" si="54"/>
        <v>300</v>
      </c>
      <c r="N296" s="113">
        <f t="shared" si="49"/>
        <v>286</v>
      </c>
      <c r="O296" s="117">
        <f t="shared" si="50"/>
        <v>44556.871043163526</v>
      </c>
      <c r="P296" s="117">
        <f t="shared" si="51"/>
        <v>39463.801173076907</v>
      </c>
      <c r="Q296" s="117">
        <f t="shared" si="45"/>
        <v>39463.801173076907</v>
      </c>
      <c r="R296" s="117">
        <f t="shared" si="46"/>
        <v>587375.5674529688</v>
      </c>
    </row>
    <row r="297" spans="1:18" x14ac:dyDescent="0.25">
      <c r="A297" s="109">
        <v>288</v>
      </c>
      <c r="B297" s="115">
        <f t="shared" si="52"/>
        <v>44556.871043163526</v>
      </c>
      <c r="C297" s="116">
        <f t="shared" si="44"/>
        <v>4449.1778735248054</v>
      </c>
      <c r="D297" s="115">
        <f t="shared" si="47"/>
        <v>40107.693169638718</v>
      </c>
      <c r="E297" s="115">
        <f t="shared" si="48"/>
        <v>507483.42972572194</v>
      </c>
      <c r="L297" s="109">
        <f t="shared" si="53"/>
        <v>8.1250000000000003E-3</v>
      </c>
      <c r="M297" s="109">
        <f t="shared" si="54"/>
        <v>300</v>
      </c>
      <c r="N297" s="113">
        <f t="shared" si="49"/>
        <v>287</v>
      </c>
      <c r="O297" s="117">
        <f t="shared" si="50"/>
        <v>44556.871043163526</v>
      </c>
      <c r="P297" s="117">
        <f t="shared" si="51"/>
        <v>39784.444557608156</v>
      </c>
      <c r="Q297" s="117">
        <f t="shared" si="45"/>
        <v>39784.444557608156</v>
      </c>
      <c r="R297" s="117">
        <f t="shared" si="46"/>
        <v>547591.12289536069</v>
      </c>
    </row>
    <row r="298" spans="1:18" x14ac:dyDescent="0.25">
      <c r="A298" s="109">
        <v>289</v>
      </c>
      <c r="B298" s="115">
        <f t="shared" si="52"/>
        <v>44556.871043163526</v>
      </c>
      <c r="C298" s="116">
        <f t="shared" si="44"/>
        <v>4123.3028665214906</v>
      </c>
      <c r="D298" s="115">
        <f t="shared" si="47"/>
        <v>40433.568176642038</v>
      </c>
      <c r="E298" s="115">
        <f t="shared" si="48"/>
        <v>467049.86154907988</v>
      </c>
      <c r="L298" s="109">
        <f t="shared" si="53"/>
        <v>8.1250000000000003E-3</v>
      </c>
      <c r="M298" s="109">
        <f t="shared" si="54"/>
        <v>300</v>
      </c>
      <c r="N298" s="113">
        <f t="shared" si="49"/>
        <v>288</v>
      </c>
      <c r="O298" s="117">
        <f t="shared" si="50"/>
        <v>44556.871043163526</v>
      </c>
      <c r="P298" s="117">
        <f t="shared" si="51"/>
        <v>40107.693169638718</v>
      </c>
      <c r="Q298" s="117">
        <f t="shared" si="45"/>
        <v>40107.693169638718</v>
      </c>
      <c r="R298" s="117">
        <f t="shared" si="46"/>
        <v>507483.42972572194</v>
      </c>
    </row>
    <row r="299" spans="1:18" x14ac:dyDescent="0.25">
      <c r="A299" s="109">
        <v>290</v>
      </c>
      <c r="B299" s="115">
        <f t="shared" si="52"/>
        <v>44556.871043163526</v>
      </c>
      <c r="C299" s="116">
        <f t="shared" si="44"/>
        <v>3794.780125086274</v>
      </c>
      <c r="D299" s="115">
        <f t="shared" si="47"/>
        <v>40762.090918077251</v>
      </c>
      <c r="E299" s="115">
        <f t="shared" si="48"/>
        <v>426287.77063100261</v>
      </c>
      <c r="L299" s="109">
        <f t="shared" si="53"/>
        <v>8.1250000000000003E-3</v>
      </c>
      <c r="M299" s="109">
        <f t="shared" si="54"/>
        <v>300</v>
      </c>
      <c r="N299" s="113">
        <f t="shared" si="49"/>
        <v>289</v>
      </c>
      <c r="O299" s="117">
        <f t="shared" si="50"/>
        <v>44556.871043163526</v>
      </c>
      <c r="P299" s="117">
        <f t="shared" si="51"/>
        <v>40433.568176642038</v>
      </c>
      <c r="Q299" s="117">
        <f t="shared" si="45"/>
        <v>40433.568176642038</v>
      </c>
      <c r="R299" s="117">
        <f t="shared" si="46"/>
        <v>467049.86154907988</v>
      </c>
    </row>
    <row r="300" spans="1:18" x14ac:dyDescent="0.25">
      <c r="A300" s="109">
        <v>291</v>
      </c>
      <c r="B300" s="115">
        <f t="shared" si="52"/>
        <v>44556.871043163526</v>
      </c>
      <c r="C300" s="116">
        <f t="shared" si="44"/>
        <v>3463.5881363768963</v>
      </c>
      <c r="D300" s="115">
        <f t="shared" si="47"/>
        <v>41093.282906786633</v>
      </c>
      <c r="E300" s="115">
        <f t="shared" si="48"/>
        <v>385194.48772421596</v>
      </c>
      <c r="L300" s="109">
        <f t="shared" si="53"/>
        <v>8.1250000000000003E-3</v>
      </c>
      <c r="M300" s="109">
        <f t="shared" si="54"/>
        <v>300</v>
      </c>
      <c r="N300" s="113">
        <f t="shared" si="49"/>
        <v>290</v>
      </c>
      <c r="O300" s="117">
        <f t="shared" si="50"/>
        <v>44556.871043163526</v>
      </c>
      <c r="P300" s="117">
        <f t="shared" si="51"/>
        <v>40762.090918077251</v>
      </c>
      <c r="Q300" s="117">
        <f t="shared" si="45"/>
        <v>40762.090918077251</v>
      </c>
      <c r="R300" s="117">
        <f t="shared" si="46"/>
        <v>426287.77063100261</v>
      </c>
    </row>
    <row r="301" spans="1:18" x14ac:dyDescent="0.25">
      <c r="A301" s="109">
        <v>292</v>
      </c>
      <c r="B301" s="115">
        <f t="shared" si="52"/>
        <v>44556.871043163526</v>
      </c>
      <c r="C301" s="116">
        <f t="shared" si="44"/>
        <v>3129.7052127592547</v>
      </c>
      <c r="D301" s="115">
        <f t="shared" si="47"/>
        <v>41427.165830404272</v>
      </c>
      <c r="E301" s="115">
        <f t="shared" si="48"/>
        <v>343767.32189381169</v>
      </c>
      <c r="L301" s="109">
        <f t="shared" si="53"/>
        <v>8.1250000000000003E-3</v>
      </c>
      <c r="M301" s="109">
        <f t="shared" si="54"/>
        <v>300</v>
      </c>
      <c r="N301" s="113">
        <f t="shared" si="49"/>
        <v>291</v>
      </c>
      <c r="O301" s="117">
        <f t="shared" si="50"/>
        <v>44556.871043163526</v>
      </c>
      <c r="P301" s="117">
        <f t="shared" si="51"/>
        <v>41093.282906786633</v>
      </c>
      <c r="Q301" s="117">
        <f t="shared" si="45"/>
        <v>41093.282906786633</v>
      </c>
      <c r="R301" s="117">
        <f t="shared" si="46"/>
        <v>385194.48772421596</v>
      </c>
    </row>
    <row r="302" spans="1:18" x14ac:dyDescent="0.25">
      <c r="A302" s="109">
        <v>293</v>
      </c>
      <c r="B302" s="115">
        <f t="shared" si="52"/>
        <v>44556.871043163526</v>
      </c>
      <c r="C302" s="116">
        <f t="shared" si="44"/>
        <v>2793.1094903872199</v>
      </c>
      <c r="D302" s="115">
        <f t="shared" si="47"/>
        <v>41763.761552776305</v>
      </c>
      <c r="E302" s="115">
        <f t="shared" si="48"/>
        <v>302003.56034103537</v>
      </c>
      <c r="L302" s="109">
        <f t="shared" si="53"/>
        <v>8.1250000000000003E-3</v>
      </c>
      <c r="M302" s="109">
        <f t="shared" si="54"/>
        <v>300</v>
      </c>
      <c r="N302" s="113">
        <f t="shared" si="49"/>
        <v>292</v>
      </c>
      <c r="O302" s="117">
        <f t="shared" si="50"/>
        <v>44556.871043163526</v>
      </c>
      <c r="P302" s="117">
        <f t="shared" si="51"/>
        <v>41427.165830404272</v>
      </c>
      <c r="Q302" s="117">
        <f t="shared" si="45"/>
        <v>41427.165830404272</v>
      </c>
      <c r="R302" s="117">
        <f t="shared" si="46"/>
        <v>343767.32189381169</v>
      </c>
    </row>
    <row r="303" spans="1:18" x14ac:dyDescent="0.25">
      <c r="A303" s="109">
        <v>294</v>
      </c>
      <c r="B303" s="115">
        <f t="shared" si="52"/>
        <v>44556.871043163526</v>
      </c>
      <c r="C303" s="116">
        <f t="shared" si="44"/>
        <v>2453.7789277709126</v>
      </c>
      <c r="D303" s="115">
        <f t="shared" si="47"/>
        <v>42103.092115392617</v>
      </c>
      <c r="E303" s="115">
        <f t="shared" si="48"/>
        <v>259900.46822564275</v>
      </c>
      <c r="L303" s="109">
        <f t="shared" si="53"/>
        <v>8.1250000000000003E-3</v>
      </c>
      <c r="M303" s="109">
        <f t="shared" si="54"/>
        <v>300</v>
      </c>
      <c r="N303" s="113">
        <f t="shared" si="49"/>
        <v>293</v>
      </c>
      <c r="O303" s="117">
        <f t="shared" si="50"/>
        <v>44556.871043163526</v>
      </c>
      <c r="P303" s="117">
        <f t="shared" si="51"/>
        <v>41763.761552776305</v>
      </c>
      <c r="Q303" s="117">
        <f t="shared" si="45"/>
        <v>41763.761552776305</v>
      </c>
      <c r="R303" s="117">
        <f t="shared" si="46"/>
        <v>302003.56034103537</v>
      </c>
    </row>
    <row r="304" spans="1:18" x14ac:dyDescent="0.25">
      <c r="A304" s="109">
        <v>295</v>
      </c>
      <c r="B304" s="115">
        <f t="shared" si="52"/>
        <v>44556.871043163526</v>
      </c>
      <c r="C304" s="116">
        <f t="shared" si="44"/>
        <v>2111.6913043333475</v>
      </c>
      <c r="D304" s="115">
        <f t="shared" si="47"/>
        <v>42445.179738830178</v>
      </c>
      <c r="E304" s="115">
        <f t="shared" si="48"/>
        <v>217455.28848681255</v>
      </c>
      <c r="L304" s="109">
        <f t="shared" si="53"/>
        <v>8.1250000000000003E-3</v>
      </c>
      <c r="M304" s="109">
        <f t="shared" si="54"/>
        <v>300</v>
      </c>
      <c r="N304" s="113">
        <f t="shared" si="49"/>
        <v>294</v>
      </c>
      <c r="O304" s="117">
        <f t="shared" si="50"/>
        <v>44556.871043163526</v>
      </c>
      <c r="P304" s="117">
        <f t="shared" si="51"/>
        <v>42103.092115392617</v>
      </c>
      <c r="Q304" s="117">
        <f t="shared" si="45"/>
        <v>42103.092115392617</v>
      </c>
      <c r="R304" s="117">
        <f t="shared" si="46"/>
        <v>259900.46822564275</v>
      </c>
    </row>
    <row r="305" spans="1:18" x14ac:dyDescent="0.25">
      <c r="A305" s="109">
        <v>296</v>
      </c>
      <c r="B305" s="115">
        <f t="shared" si="52"/>
        <v>44556.871043163526</v>
      </c>
      <c r="C305" s="116">
        <f t="shared" si="44"/>
        <v>1766.8242189553521</v>
      </c>
      <c r="D305" s="115">
        <f t="shared" si="47"/>
        <v>42790.046824208177</v>
      </c>
      <c r="E305" s="115">
        <f t="shared" si="48"/>
        <v>174665.24166260439</v>
      </c>
      <c r="L305" s="109">
        <f t="shared" si="53"/>
        <v>8.1250000000000003E-3</v>
      </c>
      <c r="M305" s="109">
        <f t="shared" si="54"/>
        <v>300</v>
      </c>
      <c r="N305" s="113">
        <f t="shared" si="49"/>
        <v>295</v>
      </c>
      <c r="O305" s="117">
        <f t="shared" si="50"/>
        <v>44556.871043163526</v>
      </c>
      <c r="P305" s="117">
        <f t="shared" si="51"/>
        <v>42445.179738830178</v>
      </c>
      <c r="Q305" s="117">
        <f t="shared" si="45"/>
        <v>42445.179738830178</v>
      </c>
      <c r="R305" s="117">
        <f t="shared" si="46"/>
        <v>217455.28848681255</v>
      </c>
    </row>
    <row r="306" spans="1:18" x14ac:dyDescent="0.25">
      <c r="A306" s="109">
        <v>297</v>
      </c>
      <c r="B306" s="115">
        <f t="shared" si="52"/>
        <v>44556.871043163526</v>
      </c>
      <c r="C306" s="116">
        <f t="shared" si="44"/>
        <v>1419.1550885086606</v>
      </c>
      <c r="D306" s="115">
        <f t="shared" si="47"/>
        <v>43137.715954654865</v>
      </c>
      <c r="E306" s="115">
        <f t="shared" si="48"/>
        <v>131527.52570794953</v>
      </c>
      <c r="L306" s="109">
        <f t="shared" si="53"/>
        <v>8.1250000000000003E-3</v>
      </c>
      <c r="M306" s="109">
        <f t="shared" si="54"/>
        <v>300</v>
      </c>
      <c r="N306" s="113">
        <f t="shared" si="49"/>
        <v>296</v>
      </c>
      <c r="O306" s="117">
        <f t="shared" si="50"/>
        <v>44556.871043163526</v>
      </c>
      <c r="P306" s="117">
        <f t="shared" si="51"/>
        <v>42790.046824208177</v>
      </c>
      <c r="Q306" s="117">
        <f t="shared" si="45"/>
        <v>42790.046824208177</v>
      </c>
      <c r="R306" s="117">
        <f t="shared" si="46"/>
        <v>174665.24166260439</v>
      </c>
    </row>
    <row r="307" spans="1:18" x14ac:dyDescent="0.25">
      <c r="A307" s="109">
        <v>298</v>
      </c>
      <c r="B307" s="115">
        <f t="shared" si="52"/>
        <v>44556.871043163526</v>
      </c>
      <c r="C307" s="116">
        <f t="shared" si="44"/>
        <v>1068.6611463770901</v>
      </c>
      <c r="D307" s="115">
        <f t="shared" si="47"/>
        <v>43488.209896786437</v>
      </c>
      <c r="E307" s="115">
        <f t="shared" si="48"/>
        <v>88039.315811163106</v>
      </c>
      <c r="L307" s="109">
        <f t="shared" si="53"/>
        <v>8.1250000000000003E-3</v>
      </c>
      <c r="M307" s="109">
        <f t="shared" si="54"/>
        <v>300</v>
      </c>
      <c r="N307" s="113">
        <f t="shared" si="49"/>
        <v>297</v>
      </c>
      <c r="O307" s="117">
        <f t="shared" si="50"/>
        <v>44556.871043163526</v>
      </c>
      <c r="P307" s="117">
        <f t="shared" si="51"/>
        <v>43137.715954654865</v>
      </c>
      <c r="Q307" s="117">
        <f t="shared" si="45"/>
        <v>43137.715954654865</v>
      </c>
      <c r="R307" s="117">
        <f t="shared" si="46"/>
        <v>131527.52570794953</v>
      </c>
    </row>
    <row r="308" spans="1:18" x14ac:dyDescent="0.25">
      <c r="A308" s="109">
        <v>299</v>
      </c>
      <c r="B308" s="115">
        <f t="shared" si="52"/>
        <v>44556.871043163526</v>
      </c>
      <c r="C308" s="116">
        <f t="shared" si="44"/>
        <v>715.31944096570021</v>
      </c>
      <c r="D308" s="115">
        <f t="shared" si="47"/>
        <v>43841.551602197826</v>
      </c>
      <c r="E308" s="115">
        <f t="shared" si="48"/>
        <v>44197.76420896528</v>
      </c>
      <c r="L308" s="109">
        <f t="shared" si="53"/>
        <v>8.1250000000000003E-3</v>
      </c>
      <c r="M308" s="109">
        <f t="shared" si="54"/>
        <v>300</v>
      </c>
      <c r="N308" s="113">
        <f t="shared" si="49"/>
        <v>298</v>
      </c>
      <c r="O308" s="117">
        <f t="shared" si="50"/>
        <v>44556.871043163526</v>
      </c>
      <c r="P308" s="117">
        <f t="shared" si="51"/>
        <v>43488.209896786437</v>
      </c>
      <c r="Q308" s="117">
        <f t="shared" si="45"/>
        <v>43488.209896786437</v>
      </c>
      <c r="R308" s="117">
        <f t="shared" si="46"/>
        <v>88039.315811163106</v>
      </c>
    </row>
    <row r="309" spans="1:18" x14ac:dyDescent="0.25">
      <c r="A309" s="109">
        <v>300</v>
      </c>
      <c r="B309" s="115">
        <f t="shared" si="52"/>
        <v>44556.871043163526</v>
      </c>
      <c r="C309" s="116">
        <f t="shared" si="44"/>
        <v>359.10683419784289</v>
      </c>
      <c r="D309" s="115">
        <f t="shared" si="47"/>
        <v>44197.76420896568</v>
      </c>
      <c r="E309" s="115">
        <f t="shared" si="48"/>
        <v>-4.0017766878008842E-10</v>
      </c>
      <c r="L309" s="109">
        <f t="shared" si="53"/>
        <v>8.1250000000000003E-3</v>
      </c>
      <c r="M309" s="109">
        <f t="shared" si="54"/>
        <v>300</v>
      </c>
      <c r="N309" s="113">
        <f t="shared" si="49"/>
        <v>299</v>
      </c>
      <c r="O309" s="117">
        <f t="shared" si="50"/>
        <v>44556.871043163526</v>
      </c>
      <c r="P309" s="117">
        <f t="shared" si="51"/>
        <v>43841.551602197826</v>
      </c>
      <c r="Q309" s="117">
        <f t="shared" si="45"/>
        <v>43841.551602197826</v>
      </c>
      <c r="R309" s="117">
        <f t="shared" si="46"/>
        <v>44197.76420896528</v>
      </c>
    </row>
    <row r="310" spans="1:18" x14ac:dyDescent="0.25">
      <c r="C310" s="118"/>
      <c r="M310" s="109">
        <f t="shared" si="54"/>
        <v>300</v>
      </c>
      <c r="N310" s="113">
        <f t="shared" si="49"/>
        <v>300</v>
      </c>
      <c r="O310" s="117">
        <f t="shared" si="50"/>
        <v>44556.871043163526</v>
      </c>
      <c r="P310" s="117">
        <f t="shared" si="51"/>
        <v>44197.76420896568</v>
      </c>
      <c r="Q310" s="113"/>
      <c r="R310" s="117">
        <f t="shared" si="46"/>
        <v>-4.0017766878008842E-10</v>
      </c>
    </row>
    <row r="311" spans="1:18" x14ac:dyDescent="0.25">
      <c r="C311" s="118"/>
    </row>
  </sheetData>
  <sheetProtection password="98EC" sheet="1" objects="1" scenarios="1"/>
  <hyperlinks>
    <hyperlink ref="Y6" r:id="rId1"/>
    <hyperlink ref="Y11" r:id="rId2"/>
  </hyperlinks>
  <pageMargins left="0.7" right="0.7" top="0.75" bottom="0.75" header="0.3" footer="0.3"/>
  <pageSetup orientation="portrait" horizontalDpi="300" verticalDpi="300"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5"/>
  <sheetViews>
    <sheetView topLeftCell="G1" workbookViewId="0">
      <selection activeCell="Y29" sqref="Y29"/>
    </sheetView>
  </sheetViews>
  <sheetFormatPr defaultRowHeight="15" x14ac:dyDescent="0.25"/>
  <cols>
    <col min="1" max="3" width="13.28515625" customWidth="1"/>
    <col min="4" max="4" width="9.140625" customWidth="1"/>
    <col min="5" max="5" width="15.7109375" customWidth="1"/>
    <col min="6" max="6" width="15.42578125" customWidth="1"/>
    <col min="7" max="8" width="16.42578125" customWidth="1"/>
    <col min="9" max="9" width="12.7109375" customWidth="1"/>
    <col min="10" max="10" width="14.85546875" customWidth="1"/>
    <col min="11" max="11" width="12.28515625" customWidth="1"/>
    <col min="12" max="14" width="9.140625" customWidth="1"/>
    <col min="15" max="16" width="9.140625" hidden="1" customWidth="1"/>
    <col min="17" max="17" width="0" hidden="1" customWidth="1"/>
    <col min="18" max="18" width="15.7109375" hidden="1" customWidth="1"/>
    <col min="19" max="19" width="15.42578125" hidden="1" customWidth="1"/>
    <col min="20" max="21" width="16.42578125" hidden="1" customWidth="1"/>
    <col min="24" max="24" width="13.5703125" customWidth="1"/>
    <col min="25" max="25" width="15" customWidth="1"/>
  </cols>
  <sheetData>
    <row r="1" spans="1:26" x14ac:dyDescent="0.25">
      <c r="B1" t="s">
        <v>119</v>
      </c>
      <c r="Q1" t="s">
        <v>88</v>
      </c>
    </row>
    <row r="3" spans="1:26" x14ac:dyDescent="0.25">
      <c r="A3" t="s">
        <v>109</v>
      </c>
      <c r="Q3" t="s">
        <v>85</v>
      </c>
      <c r="R3" s="95">
        <v>5000000</v>
      </c>
      <c r="S3" t="s">
        <v>92</v>
      </c>
    </row>
    <row r="4" spans="1:26" x14ac:dyDescent="0.25">
      <c r="A4" t="s">
        <v>110</v>
      </c>
      <c r="R4" s="95"/>
    </row>
    <row r="5" spans="1:26" x14ac:dyDescent="0.25">
      <c r="A5" t="s">
        <v>111</v>
      </c>
      <c r="J5" t="s">
        <v>118</v>
      </c>
      <c r="R5" s="95"/>
    </row>
    <row r="6" spans="1:26" x14ac:dyDescent="0.25">
      <c r="A6" t="s">
        <v>112</v>
      </c>
      <c r="J6" t="s">
        <v>116</v>
      </c>
      <c r="K6" t="s">
        <v>117</v>
      </c>
      <c r="Q6" t="s">
        <v>86</v>
      </c>
      <c r="R6" s="95">
        <v>9.75</v>
      </c>
      <c r="S6" t="s">
        <v>92</v>
      </c>
      <c r="Z6" s="1"/>
    </row>
    <row r="7" spans="1:26" x14ac:dyDescent="0.25">
      <c r="A7" t="s">
        <v>113</v>
      </c>
      <c r="J7" s="105">
        <v>4891494.6749086529</v>
      </c>
      <c r="K7" s="97">
        <v>4883865.0691422857</v>
      </c>
      <c r="R7" s="95"/>
      <c r="V7" s="66" t="s">
        <v>48</v>
      </c>
      <c r="W7" s="67"/>
      <c r="X7" s="68"/>
      <c r="Z7" s="1"/>
    </row>
    <row r="8" spans="1:26" x14ac:dyDescent="0.25">
      <c r="A8" t="s">
        <v>114</v>
      </c>
      <c r="J8" s="105">
        <v>4886681.1980991224</v>
      </c>
      <c r="K8" s="97">
        <v>4876173.4728290671</v>
      </c>
      <c r="R8" s="95"/>
      <c r="V8" s="69" t="s">
        <v>49</v>
      </c>
      <c r="W8" s="70"/>
      <c r="X8" s="71"/>
      <c r="Z8" s="1"/>
    </row>
    <row r="9" spans="1:26" x14ac:dyDescent="0.25">
      <c r="A9" t="s">
        <v>101</v>
      </c>
      <c r="J9" s="105">
        <v>4881828.6117905146</v>
      </c>
      <c r="K9" s="97">
        <v>4868419.3822958032</v>
      </c>
      <c r="Q9" t="s">
        <v>91</v>
      </c>
      <c r="R9" s="95">
        <v>300</v>
      </c>
      <c r="S9" t="s">
        <v>93</v>
      </c>
      <c r="V9" s="20"/>
      <c r="W9" s="20"/>
      <c r="X9" s="20"/>
      <c r="Z9" s="1"/>
    </row>
    <row r="10" spans="1:26" x14ac:dyDescent="0.25">
      <c r="F10" t="s">
        <v>102</v>
      </c>
      <c r="J10" s="105">
        <v>4876936.5982181486</v>
      </c>
      <c r="K10" s="97">
        <v>4860602.2897769567</v>
      </c>
      <c r="Q10" t="s">
        <v>87</v>
      </c>
      <c r="R10" s="96">
        <f>PMT(R6/1200,R9,-R3)</f>
        <v>44556.871043163526</v>
      </c>
      <c r="V10" s="72" t="s">
        <v>50</v>
      </c>
      <c r="W10" s="73"/>
      <c r="X10" s="74"/>
      <c r="Z10" s="1"/>
    </row>
    <row r="11" spans="1:26" x14ac:dyDescent="0.25">
      <c r="J11" s="105">
        <v>4872004.8370355079</v>
      </c>
      <c r="K11" s="97">
        <v>4852721.6833813945</v>
      </c>
      <c r="V11" s="76" t="s">
        <v>51</v>
      </c>
      <c r="W11" s="77"/>
      <c r="X11" s="75"/>
      <c r="Z11" s="1"/>
    </row>
    <row r="12" spans="1:26" x14ac:dyDescent="0.25">
      <c r="A12" s="101" t="s">
        <v>100</v>
      </c>
      <c r="B12" s="101" t="s">
        <v>98</v>
      </c>
      <c r="D12" s="89" t="s">
        <v>90</v>
      </c>
      <c r="E12" s="89" t="s">
        <v>10</v>
      </c>
      <c r="F12" s="89" t="s">
        <v>89</v>
      </c>
      <c r="G12" s="89" t="s">
        <v>12</v>
      </c>
      <c r="H12" s="89" t="s">
        <v>13</v>
      </c>
      <c r="J12" s="105">
        <v>4867033.0052932575</v>
      </c>
      <c r="K12" s="97">
        <v>4844777.0470588682</v>
      </c>
      <c r="V12" s="78" t="s">
        <v>52</v>
      </c>
      <c r="W12" s="79"/>
      <c r="X12" s="80"/>
      <c r="Z12" s="1"/>
    </row>
    <row r="13" spans="1:26" x14ac:dyDescent="0.25">
      <c r="A13" s="92">
        <v>0</v>
      </c>
      <c r="B13" s="94">
        <v>5000000</v>
      </c>
      <c r="D13" s="89">
        <v>0</v>
      </c>
      <c r="E13" s="92"/>
      <c r="F13" s="92"/>
      <c r="G13" s="92"/>
      <c r="H13" s="89">
        <f>R3</f>
        <v>5000000</v>
      </c>
      <c r="J13" s="105">
        <v>4862020.7774181021</v>
      </c>
      <c r="K13" s="97">
        <v>4836767.8605662212</v>
      </c>
      <c r="Q13" t="s">
        <v>90</v>
      </c>
      <c r="R13" s="93" t="s">
        <v>10</v>
      </c>
      <c r="S13" s="93" t="s">
        <v>89</v>
      </c>
      <c r="T13" s="93" t="s">
        <v>12</v>
      </c>
      <c r="U13" s="93" t="s">
        <v>13</v>
      </c>
      <c r="V13" s="81" t="s">
        <v>53</v>
      </c>
      <c r="W13" s="82"/>
      <c r="X13" s="83"/>
      <c r="Z13" s="1"/>
    </row>
    <row r="14" spans="1:26" x14ac:dyDescent="0.25">
      <c r="A14" s="92">
        <v>1</v>
      </c>
      <c r="B14" s="94">
        <v>4996068.1289568366</v>
      </c>
      <c r="D14" s="89">
        <v>1</v>
      </c>
      <c r="E14" s="90">
        <f>R10</f>
        <v>44556.871043163526</v>
      </c>
      <c r="F14" s="91">
        <f t="shared" ref="F14:F77" si="0">H13*O14</f>
        <v>40625</v>
      </c>
      <c r="G14" s="90">
        <f>E14-F14</f>
        <v>3931.8710431635263</v>
      </c>
      <c r="H14" s="90">
        <f>H13-G14</f>
        <v>4996068.1289568366</v>
      </c>
      <c r="J14" s="105">
        <v>4856967.8251914605</v>
      </c>
      <c r="K14" s="97">
        <v>4828693.5994333215</v>
      </c>
      <c r="O14">
        <f>1*1/12*R6/100</f>
        <v>8.1250000000000003E-3</v>
      </c>
      <c r="P14">
        <f>R9</f>
        <v>300</v>
      </c>
      <c r="Q14" s="92">
        <f t="shared" ref="Q14:Q77" si="1">IF(D13&gt;P14,"",D13)</f>
        <v>0</v>
      </c>
      <c r="R14" s="94">
        <f t="shared" ref="R14:R77" si="2">IF(D13&gt;P14,"",E13)</f>
        <v>0</v>
      </c>
      <c r="S14" s="94">
        <f t="shared" ref="S14:S77" si="3">IF(D13&gt;P14,"",G13)</f>
        <v>0</v>
      </c>
      <c r="T14" s="94">
        <f t="shared" ref="T14:T77" si="4">IF(D13&gt;P14,"",G13)</f>
        <v>0</v>
      </c>
      <c r="U14" s="94">
        <f t="shared" ref="U14:U77" si="5">IF(D13&gt;P14,"",H13)</f>
        <v>5000000</v>
      </c>
      <c r="Z14" s="1"/>
    </row>
    <row r="15" spans="1:26" x14ac:dyDescent="0.25">
      <c r="A15" s="92">
        <v>2</v>
      </c>
      <c r="B15" s="94">
        <v>4992104.3114614477</v>
      </c>
      <c r="D15" s="89">
        <v>2</v>
      </c>
      <c r="E15" s="90">
        <f>E14</f>
        <v>44556.871043163526</v>
      </c>
      <c r="F15" s="91">
        <f t="shared" si="0"/>
        <v>40593.053547774296</v>
      </c>
      <c r="G15" s="90">
        <f t="shared" ref="G15:G78" si="6">E15-F15</f>
        <v>3963.8174953892303</v>
      </c>
      <c r="H15" s="90">
        <f t="shared" ref="H15:H78" si="7">H14-G15</f>
        <v>4992104.3114614477</v>
      </c>
      <c r="J15" s="105">
        <v>4851873.8177279774</v>
      </c>
      <c r="K15" s="97">
        <v>4820553.7349287169</v>
      </c>
      <c r="O15">
        <f>O14</f>
        <v>8.1250000000000003E-3</v>
      </c>
      <c r="P15">
        <f>P14</f>
        <v>300</v>
      </c>
      <c r="Q15" s="92">
        <f t="shared" si="1"/>
        <v>1</v>
      </c>
      <c r="R15" s="94">
        <f t="shared" si="2"/>
        <v>44556.871043163526</v>
      </c>
      <c r="S15" s="94">
        <f t="shared" si="3"/>
        <v>3931.8710431635263</v>
      </c>
      <c r="T15" s="94">
        <f t="shared" si="4"/>
        <v>3931.8710431635263</v>
      </c>
      <c r="U15" s="94">
        <f t="shared" si="5"/>
        <v>4996068.1289568366</v>
      </c>
      <c r="Z15" s="1"/>
    </row>
    <row r="16" spans="1:26" x14ac:dyDescent="0.25">
      <c r="A16" s="92">
        <v>3</v>
      </c>
      <c r="B16" s="94">
        <v>4988108.2879489083</v>
      </c>
      <c r="D16" s="89">
        <v>3</v>
      </c>
      <c r="E16" s="90">
        <f t="shared" ref="E16:E79" si="8">E15</f>
        <v>44556.871043163526</v>
      </c>
      <c r="F16" s="91">
        <f t="shared" si="0"/>
        <v>40560.847530624262</v>
      </c>
      <c r="G16" s="90">
        <f t="shared" si="6"/>
        <v>3996.0235125392646</v>
      </c>
      <c r="H16" s="90">
        <f t="shared" si="7"/>
        <v>4988108.2879489083</v>
      </c>
      <c r="J16" s="105">
        <v>4846738.4214538541</v>
      </c>
      <c r="K16" s="97">
        <v>4812347.7340250127</v>
      </c>
      <c r="O16">
        <f t="shared" ref="O16:P79" si="9">O15</f>
        <v>8.1250000000000003E-3</v>
      </c>
      <c r="P16">
        <f t="shared" si="9"/>
        <v>300</v>
      </c>
      <c r="Q16" s="92">
        <f t="shared" si="1"/>
        <v>2</v>
      </c>
      <c r="R16" s="94">
        <f t="shared" si="2"/>
        <v>44556.871043163526</v>
      </c>
      <c r="S16" s="94">
        <f t="shared" si="3"/>
        <v>3963.8174953892303</v>
      </c>
      <c r="T16" s="94">
        <f t="shared" si="4"/>
        <v>3963.8174953892303</v>
      </c>
      <c r="U16" s="94">
        <f t="shared" si="5"/>
        <v>4992104.3114614477</v>
      </c>
      <c r="Z16" s="1"/>
    </row>
    <row r="17" spans="1:26" x14ac:dyDescent="0.25">
      <c r="A17" s="92">
        <v>4</v>
      </c>
      <c r="B17" s="94">
        <v>4984079.7967453292</v>
      </c>
      <c r="D17" s="89">
        <v>4</v>
      </c>
      <c r="E17" s="90">
        <f t="shared" si="8"/>
        <v>44556.871043163526</v>
      </c>
      <c r="F17" s="91">
        <f t="shared" si="0"/>
        <v>40528.379839584879</v>
      </c>
      <c r="G17" s="90">
        <f t="shared" si="6"/>
        <v>4028.4912035786474</v>
      </c>
      <c r="H17" s="90">
        <f t="shared" si="7"/>
        <v>4984079.7967453301</v>
      </c>
      <c r="J17" s="105">
        <v>4841561.3000850035</v>
      </c>
      <c r="K17" s="97">
        <v>4804075.0593639659</v>
      </c>
      <c r="O17">
        <f t="shared" si="9"/>
        <v>8.1250000000000003E-3</v>
      </c>
      <c r="P17">
        <f t="shared" si="9"/>
        <v>300</v>
      </c>
      <c r="Q17" s="92">
        <f t="shared" si="1"/>
        <v>3</v>
      </c>
      <c r="R17" s="94">
        <f t="shared" si="2"/>
        <v>44556.871043163526</v>
      </c>
      <c r="S17" s="94">
        <f t="shared" si="3"/>
        <v>3996.0235125392646</v>
      </c>
      <c r="T17" s="94">
        <f t="shared" si="4"/>
        <v>3996.0235125392646</v>
      </c>
      <c r="U17" s="94">
        <f t="shared" si="5"/>
        <v>4988108.2879489083</v>
      </c>
      <c r="Z17" s="1"/>
    </row>
    <row r="18" spans="1:26" x14ac:dyDescent="0.25">
      <c r="A18" s="92">
        <v>5</v>
      </c>
      <c r="B18" s="94">
        <v>4980018.5740507217</v>
      </c>
      <c r="D18" s="89">
        <v>5</v>
      </c>
      <c r="E18" s="90">
        <f t="shared" si="8"/>
        <v>44556.871043163526</v>
      </c>
      <c r="F18" s="91">
        <f t="shared" si="0"/>
        <v>40495.648348555806</v>
      </c>
      <c r="G18" s="90">
        <f t="shared" si="6"/>
        <v>4061.2226946077208</v>
      </c>
      <c r="H18" s="90">
        <f t="shared" si="7"/>
        <v>4980018.5740507226</v>
      </c>
      <c r="J18" s="105">
        <v>4836342.114605031</v>
      </c>
      <c r="K18" s="97">
        <v>4795735.1692212978</v>
      </c>
      <c r="O18">
        <f t="shared" si="9"/>
        <v>8.1250000000000003E-3</v>
      </c>
      <c r="P18">
        <f t="shared" si="9"/>
        <v>300</v>
      </c>
      <c r="Q18" s="92">
        <f t="shared" si="1"/>
        <v>4</v>
      </c>
      <c r="R18" s="94">
        <f t="shared" si="2"/>
        <v>44556.871043163526</v>
      </c>
      <c r="S18" s="94">
        <f t="shared" si="3"/>
        <v>4028.4912035786474</v>
      </c>
      <c r="T18" s="94">
        <f t="shared" si="4"/>
        <v>4028.4912035786474</v>
      </c>
      <c r="U18" s="94">
        <f t="shared" si="5"/>
        <v>4984079.7967453301</v>
      </c>
      <c r="V18" s="1"/>
      <c r="W18" s="1"/>
      <c r="X18" s="1"/>
      <c r="Y18" s="1"/>
      <c r="Z18" s="1"/>
    </row>
    <row r="19" spans="1:26" x14ac:dyDescent="0.25">
      <c r="A19" s="92">
        <v>6</v>
      </c>
      <c r="B19" s="94">
        <v>4975924.3539217198</v>
      </c>
      <c r="D19" s="89">
        <v>6</v>
      </c>
      <c r="E19" s="90">
        <f t="shared" si="8"/>
        <v>44556.871043163526</v>
      </c>
      <c r="F19" s="91">
        <f t="shared" si="0"/>
        <v>40462.650914162121</v>
      </c>
      <c r="G19" s="90">
        <f t="shared" si="6"/>
        <v>4094.2201290014054</v>
      </c>
      <c r="H19" s="90">
        <f t="shared" si="7"/>
        <v>4975924.3539217217</v>
      </c>
      <c r="J19" s="105">
        <v>4831080.5232430333</v>
      </c>
      <c r="K19" s="97">
        <v>4787327.5174712213</v>
      </c>
      <c r="O19">
        <f t="shared" si="9"/>
        <v>8.1250000000000003E-3</v>
      </c>
      <c r="P19">
        <f t="shared" si="9"/>
        <v>300</v>
      </c>
      <c r="Q19" s="92">
        <f t="shared" si="1"/>
        <v>5</v>
      </c>
      <c r="R19" s="94">
        <f t="shared" si="2"/>
        <v>44556.871043163526</v>
      </c>
      <c r="S19" s="94">
        <f t="shared" si="3"/>
        <v>4061.2226946077208</v>
      </c>
      <c r="T19" s="94">
        <f t="shared" si="4"/>
        <v>4061.2226946077208</v>
      </c>
      <c r="U19" s="94">
        <f t="shared" si="5"/>
        <v>4980018.5740507226</v>
      </c>
      <c r="V19" s="84"/>
      <c r="W19" s="85"/>
      <c r="X19" s="85"/>
      <c r="Y19" s="85"/>
      <c r="Z19" s="1"/>
    </row>
    <row r="20" spans="1:26" x14ac:dyDescent="0.25">
      <c r="A20" s="92">
        <v>7</v>
      </c>
      <c r="B20" s="94">
        <v>4971796.8682541698</v>
      </c>
      <c r="D20" s="89">
        <v>7</v>
      </c>
      <c r="E20" s="90">
        <f t="shared" si="8"/>
        <v>44556.871043163526</v>
      </c>
      <c r="F20" s="91">
        <f t="shared" si="0"/>
        <v>40429.385375613987</v>
      </c>
      <c r="G20" s="90">
        <f t="shared" si="6"/>
        <v>4127.4856675495394</v>
      </c>
      <c r="H20" s="90">
        <f t="shared" si="7"/>
        <v>4971796.8682541717</v>
      </c>
      <c r="J20" s="105">
        <v>4825776.1814512191</v>
      </c>
      <c r="K20" s="97">
        <v>4778851.5535506746</v>
      </c>
      <c r="O20">
        <f t="shared" si="9"/>
        <v>8.1250000000000003E-3</v>
      </c>
      <c r="P20">
        <f t="shared" si="9"/>
        <v>300</v>
      </c>
      <c r="Q20" s="92">
        <f t="shared" si="1"/>
        <v>6</v>
      </c>
      <c r="R20" s="94">
        <f t="shared" si="2"/>
        <v>44556.871043163526</v>
      </c>
      <c r="S20" s="94">
        <f t="shared" si="3"/>
        <v>4094.2201290014054</v>
      </c>
      <c r="T20" s="94">
        <f t="shared" si="4"/>
        <v>4094.2201290014054</v>
      </c>
      <c r="U20" s="94">
        <f t="shared" si="5"/>
        <v>4975924.3539217217</v>
      </c>
      <c r="V20" s="84"/>
      <c r="W20" s="85"/>
      <c r="X20" s="85"/>
      <c r="Y20" s="85"/>
      <c r="Z20" s="1"/>
    </row>
    <row r="21" spans="1:26" x14ac:dyDescent="0.25">
      <c r="A21" s="92">
        <v>8</v>
      </c>
      <c r="B21" s="94">
        <v>4967635.8467655713</v>
      </c>
      <c r="D21" s="89">
        <v>8</v>
      </c>
      <c r="E21" s="90">
        <f t="shared" si="8"/>
        <v>44556.871043163526</v>
      </c>
      <c r="F21" s="91">
        <f t="shared" si="0"/>
        <v>40395.849554565146</v>
      </c>
      <c r="G21" s="90">
        <f t="shared" si="6"/>
        <v>4161.0214885983805</v>
      </c>
      <c r="H21" s="90">
        <f t="shared" si="7"/>
        <v>4967635.8467655731</v>
      </c>
      <c r="J21" s="105">
        <v>4820428.7418823466</v>
      </c>
      <c r="K21" s="97">
        <v>4770306.7224232741</v>
      </c>
      <c r="O21">
        <f t="shared" si="9"/>
        <v>8.1250000000000003E-3</v>
      </c>
      <c r="P21">
        <f t="shared" si="9"/>
        <v>300</v>
      </c>
      <c r="Q21" s="92">
        <f t="shared" si="1"/>
        <v>7</v>
      </c>
      <c r="R21" s="94">
        <f t="shared" si="2"/>
        <v>44556.871043163526</v>
      </c>
      <c r="S21" s="94">
        <f t="shared" si="3"/>
        <v>4127.4856675495394</v>
      </c>
      <c r="T21" s="94">
        <f t="shared" si="4"/>
        <v>4127.4856675495394</v>
      </c>
      <c r="U21" s="94">
        <f t="shared" si="5"/>
        <v>4971796.8682541717</v>
      </c>
      <c r="V21" s="84"/>
      <c r="W21" s="85"/>
      <c r="X21" s="85"/>
      <c r="Y21" s="85"/>
      <c r="Z21" s="1"/>
    </row>
    <row r="22" spans="1:26" x14ac:dyDescent="0.25">
      <c r="A22" s="92">
        <v>9</v>
      </c>
      <c r="B22" s="94">
        <v>4963441.0169773782</v>
      </c>
      <c r="D22" s="89">
        <v>9</v>
      </c>
      <c r="E22" s="90">
        <f t="shared" si="8"/>
        <v>44556.871043163526</v>
      </c>
      <c r="F22" s="91">
        <f t="shared" si="0"/>
        <v>40362.041254970281</v>
      </c>
      <c r="G22" s="90">
        <f t="shared" si="6"/>
        <v>4194.8297881932449</v>
      </c>
      <c r="H22" s="90">
        <f t="shared" si="7"/>
        <v>4963441.01697738</v>
      </c>
      <c r="J22" s="105">
        <v>4815037.8543669768</v>
      </c>
      <c r="O22">
        <f t="shared" si="9"/>
        <v>8.1250000000000003E-3</v>
      </c>
      <c r="P22">
        <f t="shared" si="9"/>
        <v>300</v>
      </c>
      <c r="Q22" s="92">
        <f t="shared" si="1"/>
        <v>8</v>
      </c>
      <c r="R22" s="94">
        <f t="shared" si="2"/>
        <v>44556.871043163526</v>
      </c>
      <c r="S22" s="94">
        <f t="shared" si="3"/>
        <v>4161.0214885983805</v>
      </c>
      <c r="T22" s="94">
        <f t="shared" si="4"/>
        <v>4161.0214885983805</v>
      </c>
      <c r="U22" s="94">
        <f t="shared" si="5"/>
        <v>4967635.8467655731</v>
      </c>
      <c r="V22" s="84"/>
      <c r="W22" s="85"/>
      <c r="X22" s="85"/>
      <c r="Y22" s="85"/>
      <c r="Z22" s="1"/>
    </row>
    <row r="23" spans="1:26" x14ac:dyDescent="0.25">
      <c r="A23" s="92">
        <v>10</v>
      </c>
      <c r="B23" s="94">
        <v>4959212.1041971557</v>
      </c>
      <c r="D23" s="89">
        <v>10</v>
      </c>
      <c r="E23" s="90">
        <f t="shared" si="8"/>
        <v>44556.871043163526</v>
      </c>
      <c r="F23" s="91">
        <f t="shared" si="0"/>
        <v>40327.958262941211</v>
      </c>
      <c r="G23" s="90">
        <f t="shared" si="6"/>
        <v>4228.9127802223156</v>
      </c>
      <c r="H23" s="90">
        <f t="shared" si="7"/>
        <v>4959212.1041971575</v>
      </c>
      <c r="J23" s="105">
        <v>4809603.1658905447</v>
      </c>
      <c r="O23">
        <f t="shared" si="9"/>
        <v>8.1250000000000003E-3</v>
      </c>
      <c r="P23">
        <f t="shared" si="9"/>
        <v>300</v>
      </c>
      <c r="Q23" s="92">
        <f t="shared" si="1"/>
        <v>9</v>
      </c>
      <c r="R23" s="94">
        <f t="shared" si="2"/>
        <v>44556.871043163526</v>
      </c>
      <c r="S23" s="94">
        <f t="shared" si="3"/>
        <v>4194.8297881932449</v>
      </c>
      <c r="T23" s="94">
        <f t="shared" si="4"/>
        <v>4194.8297881932449</v>
      </c>
      <c r="U23" s="94">
        <f t="shared" si="5"/>
        <v>4963441.01697738</v>
      </c>
      <c r="V23" s="84"/>
      <c r="W23" s="85"/>
      <c r="X23" s="85"/>
      <c r="Y23" s="85"/>
      <c r="Z23" s="1"/>
    </row>
    <row r="24" spans="1:26" x14ac:dyDescent="0.25">
      <c r="A24" s="92">
        <v>11</v>
      </c>
      <c r="B24" s="94">
        <v>4954948.8315005936</v>
      </c>
      <c r="D24" s="89">
        <v>11</v>
      </c>
      <c r="E24" s="90">
        <f t="shared" si="8"/>
        <v>44556.871043163526</v>
      </c>
      <c r="F24" s="91">
        <f t="shared" si="0"/>
        <v>40293.59834660191</v>
      </c>
      <c r="G24" s="90">
        <f t="shared" si="6"/>
        <v>4263.2726965616166</v>
      </c>
      <c r="H24" s="90">
        <f t="shared" si="7"/>
        <v>4954948.8315005964</v>
      </c>
      <c r="J24" s="105">
        <v>4804124.3205702417</v>
      </c>
      <c r="O24">
        <f t="shared" si="9"/>
        <v>8.1250000000000003E-3</v>
      </c>
      <c r="P24">
        <f t="shared" si="9"/>
        <v>300</v>
      </c>
      <c r="Q24" s="92">
        <f t="shared" si="1"/>
        <v>10</v>
      </c>
      <c r="R24" s="94">
        <f t="shared" si="2"/>
        <v>44556.871043163526</v>
      </c>
      <c r="S24" s="94">
        <f t="shared" si="3"/>
        <v>4228.9127802223156</v>
      </c>
      <c r="T24" s="94">
        <f t="shared" si="4"/>
        <v>4228.9127802223156</v>
      </c>
      <c r="U24" s="94">
        <f t="shared" si="5"/>
        <v>4959212.1041971575</v>
      </c>
      <c r="V24" s="84"/>
      <c r="W24" s="85"/>
      <c r="X24" s="85"/>
      <c r="Y24" s="85"/>
      <c r="Z24" s="1"/>
    </row>
    <row r="25" spans="1:26" x14ac:dyDescent="0.25">
      <c r="A25" s="92">
        <v>12</v>
      </c>
      <c r="B25" s="94">
        <v>4950650.9197133724</v>
      </c>
      <c r="D25" s="89">
        <v>12</v>
      </c>
      <c r="E25" s="90">
        <f t="shared" si="8"/>
        <v>44556.871043163526</v>
      </c>
      <c r="F25" s="91">
        <f t="shared" si="0"/>
        <v>40258.959255942347</v>
      </c>
      <c r="G25" s="90">
        <f t="shared" si="6"/>
        <v>4297.9117872211791</v>
      </c>
      <c r="H25" s="90">
        <f t="shared" si="7"/>
        <v>4950650.9197133752</v>
      </c>
      <c r="J25" s="105">
        <v>4798600.9596317112</v>
      </c>
      <c r="O25">
        <f t="shared" si="9"/>
        <v>8.1250000000000003E-3</v>
      </c>
      <c r="P25">
        <f t="shared" si="9"/>
        <v>300</v>
      </c>
      <c r="Q25" s="92">
        <f t="shared" si="1"/>
        <v>11</v>
      </c>
      <c r="R25" s="94">
        <f t="shared" si="2"/>
        <v>44556.871043163526</v>
      </c>
      <c r="S25" s="94">
        <f t="shared" si="3"/>
        <v>4263.2726965616166</v>
      </c>
      <c r="T25" s="94">
        <f t="shared" si="4"/>
        <v>4263.2726965616166</v>
      </c>
      <c r="U25" s="94">
        <f t="shared" si="5"/>
        <v>4954948.8315005964</v>
      </c>
      <c r="V25" s="84"/>
      <c r="W25" s="86"/>
      <c r="X25" s="86"/>
      <c r="Y25" s="86"/>
      <c r="Z25" s="1"/>
    </row>
    <row r="26" spans="1:26" x14ac:dyDescent="0.25">
      <c r="A26" s="92">
        <v>13</v>
      </c>
      <c r="B26" s="94">
        <v>4946318.0873928796</v>
      </c>
      <c r="D26" s="89">
        <v>13</v>
      </c>
      <c r="E26" s="90">
        <f t="shared" si="8"/>
        <v>44556.871043163526</v>
      </c>
      <c r="F26" s="91">
        <f t="shared" si="0"/>
        <v>40224.038722671175</v>
      </c>
      <c r="G26" s="90">
        <f t="shared" si="6"/>
        <v>4332.8323204923508</v>
      </c>
      <c r="H26" s="90">
        <f t="shared" si="7"/>
        <v>4946318.0873928824</v>
      </c>
      <c r="J26" s="105">
        <v>4793032.7213855553</v>
      </c>
      <c r="O26">
        <f t="shared" si="9"/>
        <v>8.1250000000000003E-3</v>
      </c>
      <c r="P26">
        <f t="shared" si="9"/>
        <v>300</v>
      </c>
      <c r="Q26" s="92">
        <f t="shared" si="1"/>
        <v>12</v>
      </c>
      <c r="R26" s="94">
        <f t="shared" si="2"/>
        <v>44556.871043163526</v>
      </c>
      <c r="S26" s="94">
        <f t="shared" si="3"/>
        <v>4297.9117872211791</v>
      </c>
      <c r="T26" s="94">
        <f t="shared" si="4"/>
        <v>4297.9117872211791</v>
      </c>
      <c r="U26" s="94">
        <f t="shared" si="5"/>
        <v>4950650.9197133752</v>
      </c>
      <c r="V26" s="84"/>
      <c r="W26" s="86"/>
      <c r="X26" s="86"/>
      <c r="Y26" s="86"/>
      <c r="Z26" s="1"/>
    </row>
    <row r="27" spans="1:26" x14ac:dyDescent="0.25">
      <c r="A27" s="92">
        <v>14</v>
      </c>
      <c r="B27" s="94">
        <v>4941950.0508097829</v>
      </c>
      <c r="D27" s="89">
        <v>14</v>
      </c>
      <c r="E27" s="90">
        <f t="shared" si="8"/>
        <v>44556.871043163526</v>
      </c>
      <c r="F27" s="91">
        <f t="shared" si="0"/>
        <v>40188.83446006717</v>
      </c>
      <c r="G27" s="90">
        <f t="shared" si="6"/>
        <v>4368.0365830963565</v>
      </c>
      <c r="H27" s="90">
        <f t="shared" si="7"/>
        <v>4941950.0508097857</v>
      </c>
      <c r="J27" s="105">
        <v>4787419.241203649</v>
      </c>
      <c r="O27">
        <f t="shared" si="9"/>
        <v>8.1250000000000003E-3</v>
      </c>
      <c r="P27">
        <f t="shared" si="9"/>
        <v>300</v>
      </c>
      <c r="Q27" s="92">
        <f t="shared" si="1"/>
        <v>13</v>
      </c>
      <c r="R27" s="94">
        <f t="shared" si="2"/>
        <v>44556.871043163526</v>
      </c>
      <c r="S27" s="94">
        <f t="shared" si="3"/>
        <v>4332.8323204923508</v>
      </c>
      <c r="T27" s="94">
        <f t="shared" si="4"/>
        <v>4332.8323204923508</v>
      </c>
      <c r="U27" s="94">
        <f t="shared" si="5"/>
        <v>4946318.0873928824</v>
      </c>
      <c r="V27" s="1"/>
      <c r="W27" s="1"/>
      <c r="X27" s="1"/>
      <c r="Y27" s="1"/>
      <c r="Z27" s="1"/>
    </row>
    <row r="28" spans="1:26" x14ac:dyDescent="0.25">
      <c r="A28" s="92">
        <v>15</v>
      </c>
      <c r="B28" s="94">
        <v>4937546.5239294488</v>
      </c>
      <c r="D28" s="89">
        <v>15</v>
      </c>
      <c r="E28" s="90">
        <f t="shared" si="8"/>
        <v>44556.871043163526</v>
      </c>
      <c r="F28" s="91">
        <f t="shared" si="0"/>
        <v>40153.344162829511</v>
      </c>
      <c r="G28" s="90">
        <f t="shared" si="6"/>
        <v>4403.526880334015</v>
      </c>
      <c r="H28" s="90">
        <f t="shared" si="7"/>
        <v>4937546.5239294516</v>
      </c>
      <c r="J28" s="105">
        <v>4781760.1514952648</v>
      </c>
      <c r="O28">
        <f t="shared" si="9"/>
        <v>8.1250000000000003E-3</v>
      </c>
      <c r="P28">
        <f t="shared" si="9"/>
        <v>300</v>
      </c>
      <c r="Q28" s="92">
        <f t="shared" si="1"/>
        <v>14</v>
      </c>
      <c r="R28" s="94">
        <f t="shared" si="2"/>
        <v>44556.871043163526</v>
      </c>
      <c r="S28" s="94">
        <f t="shared" si="3"/>
        <v>4368.0365830963565</v>
      </c>
      <c r="T28" s="94">
        <f t="shared" si="4"/>
        <v>4368.0365830963565</v>
      </c>
      <c r="U28" s="94">
        <f t="shared" si="5"/>
        <v>4941950.0508097857</v>
      </c>
      <c r="Z28" s="1"/>
    </row>
    <row r="29" spans="1:26" x14ac:dyDescent="0.25">
      <c r="A29" s="92">
        <v>16</v>
      </c>
      <c r="B29" s="94">
        <v>4933107.2183932122</v>
      </c>
      <c r="D29" s="89">
        <v>16</v>
      </c>
      <c r="E29" s="90">
        <f t="shared" si="8"/>
        <v>44556.871043163526</v>
      </c>
      <c r="F29" s="91">
        <f t="shared" si="0"/>
        <v>40117.565506926796</v>
      </c>
      <c r="G29" s="90">
        <f t="shared" si="6"/>
        <v>4439.3055362367304</v>
      </c>
      <c r="H29" s="90">
        <f t="shared" si="7"/>
        <v>4933107.218393215</v>
      </c>
      <c r="J29" s="105">
        <v>4776055.0816830005</v>
      </c>
      <c r="O29">
        <f t="shared" si="9"/>
        <v>8.1250000000000003E-3</v>
      </c>
      <c r="P29">
        <f t="shared" si="9"/>
        <v>300</v>
      </c>
      <c r="Q29" s="92">
        <f t="shared" si="1"/>
        <v>15</v>
      </c>
      <c r="R29" s="94">
        <f t="shared" si="2"/>
        <v>44556.871043163526</v>
      </c>
      <c r="S29" s="94">
        <f t="shared" si="3"/>
        <v>4403.526880334015</v>
      </c>
      <c r="T29" s="94">
        <f t="shared" si="4"/>
        <v>4403.526880334015</v>
      </c>
      <c r="U29" s="94">
        <f t="shared" si="5"/>
        <v>4937546.5239294516</v>
      </c>
      <c r="Z29" s="1"/>
    </row>
    <row r="30" spans="1:26" x14ac:dyDescent="0.25">
      <c r="A30" s="92">
        <v>17</v>
      </c>
      <c r="B30" s="94">
        <v>4928631.8434994938</v>
      </c>
      <c r="D30" s="89">
        <v>17</v>
      </c>
      <c r="E30" s="90">
        <f t="shared" si="8"/>
        <v>44556.871043163526</v>
      </c>
      <c r="F30" s="91">
        <f t="shared" si="0"/>
        <v>40081.496149444873</v>
      </c>
      <c r="G30" s="90">
        <f t="shared" si="6"/>
        <v>4475.3748937186538</v>
      </c>
      <c r="H30" s="90">
        <f t="shared" si="7"/>
        <v>4928631.8434994966</v>
      </c>
      <c r="J30" s="105">
        <v>4770303.6581785111</v>
      </c>
      <c r="O30">
        <f t="shared" si="9"/>
        <v>8.1250000000000003E-3</v>
      </c>
      <c r="P30">
        <f t="shared" si="9"/>
        <v>300</v>
      </c>
      <c r="Q30" s="92">
        <f t="shared" si="1"/>
        <v>16</v>
      </c>
      <c r="R30" s="94">
        <f t="shared" si="2"/>
        <v>44556.871043163526</v>
      </c>
      <c r="S30" s="94">
        <f t="shared" si="3"/>
        <v>4439.3055362367304</v>
      </c>
      <c r="T30" s="94">
        <f t="shared" si="4"/>
        <v>4439.3055362367304</v>
      </c>
      <c r="U30" s="94">
        <f t="shared" si="5"/>
        <v>4933107.218393215</v>
      </c>
    </row>
    <row r="31" spans="1:26" x14ac:dyDescent="0.25">
      <c r="A31" s="92">
        <v>18</v>
      </c>
      <c r="B31" s="94">
        <v>4924120.1061847638</v>
      </c>
      <c r="D31" s="89">
        <v>18</v>
      </c>
      <c r="E31" s="90">
        <f t="shared" si="8"/>
        <v>44556.871043163526</v>
      </c>
      <c r="F31" s="91">
        <f t="shared" si="0"/>
        <v>40045.133728433408</v>
      </c>
      <c r="G31" s="90">
        <f t="shared" si="6"/>
        <v>4511.7373147301187</v>
      </c>
      <c r="H31" s="90">
        <f t="shared" si="7"/>
        <v>4924120.1061847666</v>
      </c>
      <c r="O31">
        <f t="shared" si="9"/>
        <v>8.1250000000000003E-3</v>
      </c>
      <c r="P31">
        <f t="shared" si="9"/>
        <v>300</v>
      </c>
      <c r="Q31" s="92">
        <f t="shared" si="1"/>
        <v>17</v>
      </c>
      <c r="R31" s="94">
        <f t="shared" si="2"/>
        <v>44556.871043163526</v>
      </c>
      <c r="S31" s="94">
        <f t="shared" si="3"/>
        <v>4475.3748937186538</v>
      </c>
      <c r="T31" s="94">
        <f t="shared" si="4"/>
        <v>4475.3748937186538</v>
      </c>
      <c r="U31" s="94">
        <f t="shared" si="5"/>
        <v>4928631.8434994966</v>
      </c>
    </row>
    <row r="32" spans="1:26" x14ac:dyDescent="0.25">
      <c r="A32" s="92">
        <v>19</v>
      </c>
      <c r="B32" s="94">
        <v>4919571.7110043513</v>
      </c>
      <c r="D32" s="89">
        <v>19</v>
      </c>
      <c r="E32" s="90">
        <f t="shared" si="8"/>
        <v>44556.871043163526</v>
      </c>
      <c r="F32" s="91">
        <f t="shared" si="0"/>
        <v>40008.475862751227</v>
      </c>
      <c r="G32" s="90">
        <f t="shared" si="6"/>
        <v>4548.3951804122989</v>
      </c>
      <c r="H32" s="90">
        <f t="shared" si="7"/>
        <v>4919571.7110043541</v>
      </c>
      <c r="O32">
        <f t="shared" si="9"/>
        <v>8.1250000000000003E-3</v>
      </c>
      <c r="P32">
        <f t="shared" si="9"/>
        <v>300</v>
      </c>
      <c r="Q32" s="92">
        <f t="shared" si="1"/>
        <v>18</v>
      </c>
      <c r="R32" s="94">
        <f t="shared" si="2"/>
        <v>44556.871043163526</v>
      </c>
      <c r="S32" s="94">
        <f t="shared" si="3"/>
        <v>4511.7373147301187</v>
      </c>
      <c r="T32" s="94">
        <f t="shared" si="4"/>
        <v>4511.7373147301187</v>
      </c>
      <c r="U32" s="94">
        <f t="shared" si="5"/>
        <v>4924120.1061847666</v>
      </c>
    </row>
    <row r="33" spans="1:21" x14ac:dyDescent="0.25">
      <c r="A33" s="92">
        <v>20</v>
      </c>
      <c r="B33" s="94">
        <v>4914986.3601130983</v>
      </c>
      <c r="D33" s="89">
        <v>20</v>
      </c>
      <c r="E33" s="90">
        <f t="shared" si="8"/>
        <v>44556.871043163526</v>
      </c>
      <c r="F33" s="91">
        <f t="shared" si="0"/>
        <v>39971.520151910379</v>
      </c>
      <c r="G33" s="90">
        <f t="shared" si="6"/>
        <v>4585.350891253147</v>
      </c>
      <c r="H33" s="90">
        <f t="shared" si="7"/>
        <v>4914986.3601131011</v>
      </c>
      <c r="O33">
        <f t="shared" si="9"/>
        <v>8.1250000000000003E-3</v>
      </c>
      <c r="P33">
        <f t="shared" si="9"/>
        <v>300</v>
      </c>
      <c r="Q33" s="92">
        <f t="shared" si="1"/>
        <v>19</v>
      </c>
      <c r="R33" s="94">
        <f t="shared" si="2"/>
        <v>44556.871043163526</v>
      </c>
      <c r="S33" s="94">
        <f t="shared" si="3"/>
        <v>4548.3951804122989</v>
      </c>
      <c r="T33" s="94">
        <f t="shared" si="4"/>
        <v>4548.3951804122989</v>
      </c>
      <c r="U33" s="94">
        <f t="shared" si="5"/>
        <v>4919571.7110043541</v>
      </c>
    </row>
    <row r="34" spans="1:21" x14ac:dyDescent="0.25">
      <c r="A34" s="92">
        <v>21</v>
      </c>
      <c r="B34" s="94">
        <v>4910363.7532458538</v>
      </c>
      <c r="D34" s="89">
        <v>21</v>
      </c>
      <c r="E34" s="90">
        <f t="shared" si="8"/>
        <v>44556.871043163526</v>
      </c>
      <c r="F34" s="91">
        <f t="shared" si="0"/>
        <v>39934.26417591895</v>
      </c>
      <c r="G34" s="90">
        <f t="shared" si="6"/>
        <v>4622.6068672445763</v>
      </c>
      <c r="H34" s="90">
        <f t="shared" si="7"/>
        <v>4910363.7532458566</v>
      </c>
      <c r="O34">
        <f t="shared" si="9"/>
        <v>8.1250000000000003E-3</v>
      </c>
      <c r="P34">
        <f t="shared" si="9"/>
        <v>300</v>
      </c>
      <c r="Q34" s="92">
        <f t="shared" si="1"/>
        <v>20</v>
      </c>
      <c r="R34" s="94">
        <f t="shared" si="2"/>
        <v>44556.871043163526</v>
      </c>
      <c r="S34" s="94">
        <f t="shared" si="3"/>
        <v>4585.350891253147</v>
      </c>
      <c r="T34" s="94">
        <f t="shared" si="4"/>
        <v>4585.350891253147</v>
      </c>
      <c r="U34" s="94">
        <f t="shared" si="5"/>
        <v>4914986.3601131011</v>
      </c>
    </row>
    <row r="35" spans="1:21" x14ac:dyDescent="0.25">
      <c r="A35" s="92">
        <v>22</v>
      </c>
      <c r="B35" s="94">
        <v>4905703.5876978133</v>
      </c>
      <c r="D35" s="89">
        <v>22</v>
      </c>
      <c r="E35" s="90">
        <f t="shared" si="8"/>
        <v>44556.871043163526</v>
      </c>
      <c r="F35" s="91">
        <f t="shared" si="0"/>
        <v>39896.705495122587</v>
      </c>
      <c r="G35" s="90">
        <f t="shared" si="6"/>
        <v>4660.165548040939</v>
      </c>
      <c r="H35" s="90">
        <f t="shared" si="7"/>
        <v>4905703.5876978161</v>
      </c>
      <c r="O35">
        <f t="shared" si="9"/>
        <v>8.1250000000000003E-3</v>
      </c>
      <c r="P35">
        <f t="shared" si="9"/>
        <v>300</v>
      </c>
      <c r="Q35" s="92">
        <f t="shared" si="1"/>
        <v>21</v>
      </c>
      <c r="R35" s="94">
        <f t="shared" si="2"/>
        <v>44556.871043163526</v>
      </c>
      <c r="S35" s="94">
        <f t="shared" si="3"/>
        <v>4622.6068672445763</v>
      </c>
      <c r="T35" s="94">
        <f t="shared" si="4"/>
        <v>4622.6068672445763</v>
      </c>
      <c r="U35" s="94">
        <f t="shared" si="5"/>
        <v>4910363.7532458566</v>
      </c>
    </row>
    <row r="36" spans="1:21" x14ac:dyDescent="0.25">
      <c r="A36" s="92">
        <v>23</v>
      </c>
      <c r="B36" s="94">
        <v>4901005.5583046945</v>
      </c>
      <c r="D36" s="89">
        <v>23</v>
      </c>
      <c r="E36" s="90">
        <f t="shared" si="8"/>
        <v>44556.871043163526</v>
      </c>
      <c r="F36" s="91">
        <f t="shared" si="0"/>
        <v>39858.841650044757</v>
      </c>
      <c r="G36" s="90">
        <f t="shared" si="6"/>
        <v>4698.0293931187698</v>
      </c>
      <c r="H36" s="90">
        <f t="shared" si="7"/>
        <v>4901005.5583046973</v>
      </c>
      <c r="O36">
        <f t="shared" si="9"/>
        <v>8.1250000000000003E-3</v>
      </c>
      <c r="P36">
        <f t="shared" si="9"/>
        <v>300</v>
      </c>
      <c r="Q36" s="92">
        <f t="shared" si="1"/>
        <v>22</v>
      </c>
      <c r="R36" s="94">
        <f t="shared" si="2"/>
        <v>44556.871043163526</v>
      </c>
      <c r="S36" s="94">
        <f t="shared" si="3"/>
        <v>4660.165548040939</v>
      </c>
      <c r="T36" s="94">
        <f t="shared" si="4"/>
        <v>4660.165548040939</v>
      </c>
      <c r="U36" s="94">
        <f t="shared" si="5"/>
        <v>4905703.5876978161</v>
      </c>
    </row>
    <row r="37" spans="1:21" x14ac:dyDescent="0.25">
      <c r="A37" s="92">
        <v>24</v>
      </c>
      <c r="B37" s="94">
        <v>4896269.357422757</v>
      </c>
      <c r="D37" s="89">
        <v>24</v>
      </c>
      <c r="E37" s="90">
        <f t="shared" si="8"/>
        <v>44556.871043163526</v>
      </c>
      <c r="F37" s="91">
        <f t="shared" si="0"/>
        <v>39820.670161225666</v>
      </c>
      <c r="G37" s="90">
        <f t="shared" si="6"/>
        <v>4736.2008819378607</v>
      </c>
      <c r="H37" s="90">
        <f t="shared" si="7"/>
        <v>4896269.3574227598</v>
      </c>
      <c r="O37">
        <f t="shared" si="9"/>
        <v>8.1250000000000003E-3</v>
      </c>
      <c r="P37">
        <f t="shared" si="9"/>
        <v>300</v>
      </c>
      <c r="Q37" s="92">
        <f t="shared" si="1"/>
        <v>23</v>
      </c>
      <c r="R37" s="94">
        <f t="shared" si="2"/>
        <v>44556.871043163526</v>
      </c>
      <c r="S37" s="94">
        <f t="shared" si="3"/>
        <v>4698.0293931187698</v>
      </c>
      <c r="T37" s="94">
        <f t="shared" si="4"/>
        <v>4698.0293931187698</v>
      </c>
      <c r="U37" s="94">
        <f t="shared" si="5"/>
        <v>4901005.5583046973</v>
      </c>
    </row>
    <row r="38" spans="1:21" x14ac:dyDescent="0.25">
      <c r="A38" s="92">
        <v>25</v>
      </c>
      <c r="B38" s="105">
        <v>4891494.6749086529</v>
      </c>
      <c r="D38" s="89">
        <v>25</v>
      </c>
      <c r="E38" s="90">
        <f t="shared" si="8"/>
        <v>44556.871043163526</v>
      </c>
      <c r="F38" s="91">
        <f t="shared" si="0"/>
        <v>39782.188529059924</v>
      </c>
      <c r="G38" s="90">
        <f t="shared" si="6"/>
        <v>4774.6825141036024</v>
      </c>
      <c r="H38" s="90">
        <f t="shared" si="7"/>
        <v>4891494.6749086557</v>
      </c>
      <c r="O38">
        <f t="shared" si="9"/>
        <v>8.1250000000000003E-3</v>
      </c>
      <c r="P38">
        <f t="shared" si="9"/>
        <v>300</v>
      </c>
      <c r="Q38" s="92">
        <f t="shared" si="1"/>
        <v>24</v>
      </c>
      <c r="R38" s="94">
        <f t="shared" si="2"/>
        <v>44556.871043163526</v>
      </c>
      <c r="S38" s="94">
        <f t="shared" si="3"/>
        <v>4736.2008819378607</v>
      </c>
      <c r="T38" s="94">
        <f t="shared" si="4"/>
        <v>4736.2008819378607</v>
      </c>
      <c r="U38" s="94">
        <f t="shared" si="5"/>
        <v>4896269.3574227598</v>
      </c>
    </row>
    <row r="39" spans="1:21" x14ac:dyDescent="0.25">
      <c r="A39" s="92">
        <v>26</v>
      </c>
      <c r="B39" s="105">
        <v>4886681.1980991224</v>
      </c>
      <c r="D39" s="89">
        <v>26</v>
      </c>
      <c r="E39" s="97">
        <v>47373</v>
      </c>
      <c r="F39" s="91">
        <f t="shared" si="0"/>
        <v>39743.394233632825</v>
      </c>
      <c r="G39" s="90">
        <f t="shared" si="6"/>
        <v>7629.6057663671745</v>
      </c>
      <c r="H39" s="97">
        <f t="shared" si="7"/>
        <v>4883865.0691422885</v>
      </c>
      <c r="O39">
        <f t="shared" si="9"/>
        <v>8.1250000000000003E-3</v>
      </c>
      <c r="P39">
        <f t="shared" si="9"/>
        <v>300</v>
      </c>
      <c r="Q39" s="92">
        <f t="shared" si="1"/>
        <v>25</v>
      </c>
      <c r="R39" s="94">
        <f t="shared" si="2"/>
        <v>44556.871043163526</v>
      </c>
      <c r="S39" s="94">
        <f t="shared" si="3"/>
        <v>4774.6825141036024</v>
      </c>
      <c r="T39" s="94">
        <f t="shared" si="4"/>
        <v>4774.6825141036024</v>
      </c>
      <c r="U39" s="94">
        <f t="shared" si="5"/>
        <v>4891494.6749086557</v>
      </c>
    </row>
    <row r="40" spans="1:21" x14ac:dyDescent="0.25">
      <c r="A40" s="92">
        <v>27</v>
      </c>
      <c r="B40" s="105">
        <v>4881828.6117905146</v>
      </c>
      <c r="D40" s="89">
        <v>27</v>
      </c>
      <c r="E40" s="97">
        <f t="shared" si="8"/>
        <v>47373</v>
      </c>
      <c r="F40" s="91">
        <f t="shared" si="0"/>
        <v>39681.403686781094</v>
      </c>
      <c r="G40" s="90">
        <f t="shared" si="6"/>
        <v>7691.5963132189063</v>
      </c>
      <c r="H40" s="97">
        <f t="shared" si="7"/>
        <v>4876173.4728290699</v>
      </c>
      <c r="O40">
        <f t="shared" si="9"/>
        <v>8.1250000000000003E-3</v>
      </c>
      <c r="P40">
        <f t="shared" si="9"/>
        <v>300</v>
      </c>
      <c r="Q40" s="92">
        <f t="shared" si="1"/>
        <v>26</v>
      </c>
      <c r="R40" s="94">
        <f t="shared" si="2"/>
        <v>47373</v>
      </c>
      <c r="S40" s="94">
        <f t="shared" si="3"/>
        <v>7629.6057663671745</v>
      </c>
      <c r="T40" s="94">
        <f t="shared" si="4"/>
        <v>7629.6057663671745</v>
      </c>
      <c r="U40" s="94">
        <f t="shared" si="5"/>
        <v>4883865.0691422885</v>
      </c>
    </row>
    <row r="41" spans="1:21" x14ac:dyDescent="0.25">
      <c r="A41" s="92">
        <v>28</v>
      </c>
      <c r="B41" s="105">
        <v>4876936.5982181486</v>
      </c>
      <c r="D41" s="89">
        <v>28</v>
      </c>
      <c r="E41" s="97">
        <f t="shared" si="8"/>
        <v>47373</v>
      </c>
      <c r="F41" s="91">
        <f t="shared" si="0"/>
        <v>39618.909466736193</v>
      </c>
      <c r="G41" s="90">
        <f t="shared" si="6"/>
        <v>7754.0905332638067</v>
      </c>
      <c r="H41" s="97">
        <f t="shared" si="7"/>
        <v>4868419.382295806</v>
      </c>
      <c r="O41">
        <f t="shared" si="9"/>
        <v>8.1250000000000003E-3</v>
      </c>
      <c r="P41">
        <f t="shared" si="9"/>
        <v>300</v>
      </c>
      <c r="Q41" s="92">
        <f t="shared" si="1"/>
        <v>27</v>
      </c>
      <c r="R41" s="94">
        <f t="shared" si="2"/>
        <v>47373</v>
      </c>
      <c r="S41" s="94">
        <f t="shared" si="3"/>
        <v>7691.5963132189063</v>
      </c>
      <c r="T41" s="94">
        <f t="shared" si="4"/>
        <v>7691.5963132189063</v>
      </c>
      <c r="U41" s="94">
        <f t="shared" si="5"/>
        <v>4876173.4728290699</v>
      </c>
    </row>
    <row r="42" spans="1:21" x14ac:dyDescent="0.25">
      <c r="A42" s="92">
        <v>29</v>
      </c>
      <c r="B42" s="105">
        <v>4872004.8370355079</v>
      </c>
      <c r="D42" s="89">
        <v>29</v>
      </c>
      <c r="E42" s="97">
        <f t="shared" si="8"/>
        <v>47373</v>
      </c>
      <c r="F42" s="91">
        <f t="shared" si="0"/>
        <v>39555.907481153423</v>
      </c>
      <c r="G42" s="90">
        <f t="shared" si="6"/>
        <v>7817.0925188465771</v>
      </c>
      <c r="H42" s="97">
        <f t="shared" si="7"/>
        <v>4860602.2897769595</v>
      </c>
      <c r="O42">
        <f t="shared" si="9"/>
        <v>8.1250000000000003E-3</v>
      </c>
      <c r="P42">
        <f t="shared" si="9"/>
        <v>300</v>
      </c>
      <c r="Q42" s="92">
        <f t="shared" si="1"/>
        <v>28</v>
      </c>
      <c r="R42" s="94">
        <f t="shared" si="2"/>
        <v>47373</v>
      </c>
      <c r="S42" s="94">
        <f t="shared" si="3"/>
        <v>7754.0905332638067</v>
      </c>
      <c r="T42" s="94">
        <f t="shared" si="4"/>
        <v>7754.0905332638067</v>
      </c>
      <c r="U42" s="94">
        <f t="shared" si="5"/>
        <v>4868419.382295806</v>
      </c>
    </row>
    <row r="43" spans="1:21" x14ac:dyDescent="0.25">
      <c r="A43" s="92">
        <v>30</v>
      </c>
      <c r="B43" s="105">
        <v>4867033.0052932575</v>
      </c>
      <c r="D43" s="89">
        <v>30</v>
      </c>
      <c r="E43" s="97">
        <f t="shared" si="8"/>
        <v>47373</v>
      </c>
      <c r="F43" s="91">
        <f t="shared" si="0"/>
        <v>39492.393604437799</v>
      </c>
      <c r="G43" s="90">
        <f t="shared" si="6"/>
        <v>7880.6063955622012</v>
      </c>
      <c r="H43" s="97">
        <f t="shared" si="7"/>
        <v>4852721.6833813973</v>
      </c>
      <c r="O43">
        <f t="shared" si="9"/>
        <v>8.1250000000000003E-3</v>
      </c>
      <c r="P43">
        <f t="shared" si="9"/>
        <v>300</v>
      </c>
      <c r="Q43" s="92">
        <f t="shared" si="1"/>
        <v>29</v>
      </c>
      <c r="R43" s="94">
        <f t="shared" si="2"/>
        <v>47373</v>
      </c>
      <c r="S43" s="94">
        <f t="shared" si="3"/>
        <v>7817.0925188465771</v>
      </c>
      <c r="T43" s="94">
        <f t="shared" si="4"/>
        <v>7817.0925188465771</v>
      </c>
      <c r="U43" s="94">
        <f t="shared" si="5"/>
        <v>4860602.2897769595</v>
      </c>
    </row>
    <row r="44" spans="1:21" x14ac:dyDescent="0.25">
      <c r="A44" s="92">
        <v>31</v>
      </c>
      <c r="B44" s="105">
        <v>4862020.7774181021</v>
      </c>
      <c r="D44" s="89">
        <v>31</v>
      </c>
      <c r="E44" s="97">
        <f t="shared" si="8"/>
        <v>47373</v>
      </c>
      <c r="F44" s="91">
        <f t="shared" si="0"/>
        <v>39428.363677473855</v>
      </c>
      <c r="G44" s="90">
        <f t="shared" si="6"/>
        <v>7944.6363225261448</v>
      </c>
      <c r="H44" s="97">
        <f t="shared" si="7"/>
        <v>4844777.047058871</v>
      </c>
      <c r="O44">
        <f t="shared" si="9"/>
        <v>8.1250000000000003E-3</v>
      </c>
      <c r="P44">
        <f t="shared" si="9"/>
        <v>300</v>
      </c>
      <c r="Q44" s="92">
        <f t="shared" si="1"/>
        <v>30</v>
      </c>
      <c r="R44" s="94">
        <f t="shared" si="2"/>
        <v>47373</v>
      </c>
      <c r="S44" s="94">
        <f t="shared" si="3"/>
        <v>7880.6063955622012</v>
      </c>
      <c r="T44" s="94">
        <f t="shared" si="4"/>
        <v>7880.6063955622012</v>
      </c>
      <c r="U44" s="94">
        <f t="shared" si="5"/>
        <v>4852721.6833813973</v>
      </c>
    </row>
    <row r="45" spans="1:21" x14ac:dyDescent="0.25">
      <c r="A45" s="92">
        <v>32</v>
      </c>
      <c r="B45" s="105">
        <v>4856967.8251914605</v>
      </c>
      <c r="D45" s="89">
        <v>32</v>
      </c>
      <c r="E45" s="97">
        <f t="shared" si="8"/>
        <v>47373</v>
      </c>
      <c r="F45" s="91">
        <f t="shared" si="0"/>
        <v>39363.813507353327</v>
      </c>
      <c r="G45" s="90">
        <f t="shared" si="6"/>
        <v>8009.1864926466733</v>
      </c>
      <c r="H45" s="97">
        <f t="shared" si="7"/>
        <v>4836767.860566224</v>
      </c>
      <c r="O45">
        <f t="shared" si="9"/>
        <v>8.1250000000000003E-3</v>
      </c>
      <c r="P45">
        <f t="shared" si="9"/>
        <v>300</v>
      </c>
      <c r="Q45" s="92">
        <f t="shared" si="1"/>
        <v>31</v>
      </c>
      <c r="R45" s="94">
        <f t="shared" si="2"/>
        <v>47373</v>
      </c>
      <c r="S45" s="94">
        <f t="shared" si="3"/>
        <v>7944.6363225261448</v>
      </c>
      <c r="T45" s="94">
        <f t="shared" si="4"/>
        <v>7944.6363225261448</v>
      </c>
      <c r="U45" s="94">
        <f t="shared" si="5"/>
        <v>4844777.047058871</v>
      </c>
    </row>
    <row r="46" spans="1:21" x14ac:dyDescent="0.25">
      <c r="A46" s="92">
        <v>33</v>
      </c>
      <c r="B46" s="105">
        <v>4851873.8177279774</v>
      </c>
      <c r="D46" s="89">
        <v>33</v>
      </c>
      <c r="E46" s="97">
        <f t="shared" si="8"/>
        <v>47373</v>
      </c>
      <c r="F46" s="91">
        <f t="shared" si="0"/>
        <v>39298.738867100568</v>
      </c>
      <c r="G46" s="90">
        <f t="shared" si="6"/>
        <v>8074.2611328994317</v>
      </c>
      <c r="H46" s="97">
        <f t="shared" si="7"/>
        <v>4828693.5994333243</v>
      </c>
      <c r="O46">
        <f t="shared" si="9"/>
        <v>8.1250000000000003E-3</v>
      </c>
      <c r="P46">
        <f t="shared" si="9"/>
        <v>300</v>
      </c>
      <c r="Q46" s="92">
        <f t="shared" si="1"/>
        <v>32</v>
      </c>
      <c r="R46" s="94">
        <f t="shared" si="2"/>
        <v>47373</v>
      </c>
      <c r="S46" s="94">
        <f t="shared" si="3"/>
        <v>8009.1864926466733</v>
      </c>
      <c r="T46" s="94">
        <f t="shared" si="4"/>
        <v>8009.1864926466733</v>
      </c>
      <c r="U46" s="94">
        <f t="shared" si="5"/>
        <v>4836767.860566224</v>
      </c>
    </row>
    <row r="47" spans="1:21" x14ac:dyDescent="0.25">
      <c r="A47" s="92">
        <v>34</v>
      </c>
      <c r="B47" s="105">
        <v>4846738.4214538541</v>
      </c>
      <c r="D47" s="89">
        <v>34</v>
      </c>
      <c r="E47" s="97">
        <f t="shared" si="8"/>
        <v>47373</v>
      </c>
      <c r="F47" s="91">
        <f t="shared" si="0"/>
        <v>39233.135495395763</v>
      </c>
      <c r="G47" s="90">
        <f t="shared" si="6"/>
        <v>8139.8645046042366</v>
      </c>
      <c r="H47" s="97">
        <f t="shared" si="7"/>
        <v>4820553.7349287197</v>
      </c>
      <c r="O47">
        <f t="shared" si="9"/>
        <v>8.1250000000000003E-3</v>
      </c>
      <c r="P47">
        <f t="shared" si="9"/>
        <v>300</v>
      </c>
      <c r="Q47" s="92">
        <f t="shared" si="1"/>
        <v>33</v>
      </c>
      <c r="R47" s="94">
        <f t="shared" si="2"/>
        <v>47373</v>
      </c>
      <c r="S47" s="94">
        <f t="shared" si="3"/>
        <v>8074.2611328994317</v>
      </c>
      <c r="T47" s="94">
        <f t="shared" si="4"/>
        <v>8074.2611328994317</v>
      </c>
      <c r="U47" s="94">
        <f t="shared" si="5"/>
        <v>4828693.5994333243</v>
      </c>
    </row>
    <row r="48" spans="1:21" x14ac:dyDescent="0.25">
      <c r="A48" s="92">
        <v>35</v>
      </c>
      <c r="B48" s="105">
        <v>4841561.3000850035</v>
      </c>
      <c r="D48" s="89">
        <v>35</v>
      </c>
      <c r="E48" s="97">
        <f t="shared" si="8"/>
        <v>47373</v>
      </c>
      <c r="F48" s="91">
        <f t="shared" si="0"/>
        <v>39166.999096295847</v>
      </c>
      <c r="G48" s="90">
        <f t="shared" si="6"/>
        <v>8206.0009037041527</v>
      </c>
      <c r="H48" s="97">
        <f t="shared" si="7"/>
        <v>4812347.7340250155</v>
      </c>
      <c r="O48">
        <f t="shared" si="9"/>
        <v>8.1250000000000003E-3</v>
      </c>
      <c r="P48">
        <f t="shared" si="9"/>
        <v>300</v>
      </c>
      <c r="Q48" s="92">
        <f t="shared" si="1"/>
        <v>34</v>
      </c>
      <c r="R48" s="94">
        <f t="shared" si="2"/>
        <v>47373</v>
      </c>
      <c r="S48" s="94">
        <f t="shared" si="3"/>
        <v>8139.8645046042366</v>
      </c>
      <c r="T48" s="94">
        <f t="shared" si="4"/>
        <v>8139.8645046042366</v>
      </c>
      <c r="U48" s="94">
        <f t="shared" si="5"/>
        <v>4820553.7349287197</v>
      </c>
    </row>
    <row r="49" spans="1:21" x14ac:dyDescent="0.25">
      <c r="A49" s="92">
        <v>36</v>
      </c>
      <c r="B49" s="105">
        <v>4836342.114605031</v>
      </c>
      <c r="D49" s="89">
        <v>36</v>
      </c>
      <c r="E49" s="97">
        <f t="shared" si="8"/>
        <v>47373</v>
      </c>
      <c r="F49" s="91">
        <f t="shared" si="0"/>
        <v>39100.325338953255</v>
      </c>
      <c r="G49" s="90">
        <f t="shared" si="6"/>
        <v>8272.6746610467453</v>
      </c>
      <c r="H49" s="97">
        <f t="shared" si="7"/>
        <v>4804075.0593639687</v>
      </c>
      <c r="O49">
        <f t="shared" si="9"/>
        <v>8.1250000000000003E-3</v>
      </c>
      <c r="P49">
        <f t="shared" si="9"/>
        <v>300</v>
      </c>
      <c r="Q49" s="92">
        <f t="shared" si="1"/>
        <v>35</v>
      </c>
      <c r="R49" s="94">
        <f t="shared" si="2"/>
        <v>47373</v>
      </c>
      <c r="S49" s="94">
        <f t="shared" si="3"/>
        <v>8206.0009037041527</v>
      </c>
      <c r="T49" s="94">
        <f t="shared" si="4"/>
        <v>8206.0009037041527</v>
      </c>
      <c r="U49" s="94">
        <f t="shared" si="5"/>
        <v>4812347.7340250155</v>
      </c>
    </row>
    <row r="50" spans="1:21" x14ac:dyDescent="0.25">
      <c r="A50" s="92">
        <v>37</v>
      </c>
      <c r="B50" s="105">
        <v>4831080.5232430333</v>
      </c>
      <c r="D50" s="89">
        <v>37</v>
      </c>
      <c r="E50" s="97">
        <f t="shared" si="8"/>
        <v>47373</v>
      </c>
      <c r="F50" s="91">
        <f t="shared" si="0"/>
        <v>39033.109857332245</v>
      </c>
      <c r="G50" s="90">
        <f t="shared" si="6"/>
        <v>8339.8901426677548</v>
      </c>
      <c r="H50" s="97">
        <f t="shared" si="7"/>
        <v>4795735.1692213006</v>
      </c>
      <c r="O50">
        <f t="shared" si="9"/>
        <v>8.1250000000000003E-3</v>
      </c>
      <c r="P50">
        <f t="shared" si="9"/>
        <v>300</v>
      </c>
      <c r="Q50" s="92">
        <f t="shared" si="1"/>
        <v>36</v>
      </c>
      <c r="R50" s="94">
        <f t="shared" si="2"/>
        <v>47373</v>
      </c>
      <c r="S50" s="94">
        <f t="shared" si="3"/>
        <v>8272.6746610467453</v>
      </c>
      <c r="T50" s="94">
        <f t="shared" si="4"/>
        <v>8272.6746610467453</v>
      </c>
      <c r="U50" s="94">
        <f t="shared" si="5"/>
        <v>4804075.0593639687</v>
      </c>
    </row>
    <row r="51" spans="1:21" x14ac:dyDescent="0.25">
      <c r="A51" s="92">
        <v>38</v>
      </c>
      <c r="B51" s="105">
        <v>4825776.1814512191</v>
      </c>
      <c r="D51" s="89">
        <v>38</v>
      </c>
      <c r="E51" s="97">
        <f t="shared" si="8"/>
        <v>47373</v>
      </c>
      <c r="F51" s="91">
        <f t="shared" si="0"/>
        <v>38965.348249923067</v>
      </c>
      <c r="G51" s="90">
        <f t="shared" si="6"/>
        <v>8407.6517500769332</v>
      </c>
      <c r="H51" s="97">
        <f t="shared" si="7"/>
        <v>4787327.5174712241</v>
      </c>
      <c r="O51">
        <f t="shared" si="9"/>
        <v>8.1250000000000003E-3</v>
      </c>
      <c r="P51">
        <f t="shared" si="9"/>
        <v>300</v>
      </c>
      <c r="Q51" s="92">
        <f t="shared" si="1"/>
        <v>37</v>
      </c>
      <c r="R51" s="94">
        <f t="shared" si="2"/>
        <v>47373</v>
      </c>
      <c r="S51" s="94">
        <f t="shared" si="3"/>
        <v>8339.8901426677548</v>
      </c>
      <c r="T51" s="94">
        <f t="shared" si="4"/>
        <v>8339.8901426677548</v>
      </c>
      <c r="U51" s="94">
        <f t="shared" si="5"/>
        <v>4795735.1692213006</v>
      </c>
    </row>
    <row r="52" spans="1:21" x14ac:dyDescent="0.25">
      <c r="A52" s="92">
        <v>39</v>
      </c>
      <c r="B52" s="105">
        <v>4820428.7418823466</v>
      </c>
      <c r="D52" s="89">
        <v>39</v>
      </c>
      <c r="E52" s="97">
        <f t="shared" si="8"/>
        <v>47373</v>
      </c>
      <c r="F52" s="91">
        <f t="shared" si="0"/>
        <v>38897.036079453697</v>
      </c>
      <c r="G52" s="90">
        <f t="shared" si="6"/>
        <v>8475.9639205463027</v>
      </c>
      <c r="H52" s="97">
        <f t="shared" si="7"/>
        <v>4778851.5535506774</v>
      </c>
      <c r="O52">
        <f t="shared" si="9"/>
        <v>8.1250000000000003E-3</v>
      </c>
      <c r="P52">
        <f t="shared" si="9"/>
        <v>300</v>
      </c>
      <c r="Q52" s="92">
        <f t="shared" si="1"/>
        <v>38</v>
      </c>
      <c r="R52" s="94">
        <f t="shared" si="2"/>
        <v>47373</v>
      </c>
      <c r="S52" s="94">
        <f t="shared" si="3"/>
        <v>8407.6517500769332</v>
      </c>
      <c r="T52" s="94">
        <f t="shared" si="4"/>
        <v>8407.6517500769332</v>
      </c>
      <c r="U52" s="94">
        <f t="shared" si="5"/>
        <v>4787327.5174712241</v>
      </c>
    </row>
    <row r="53" spans="1:21" x14ac:dyDescent="0.25">
      <c r="A53" s="92">
        <v>40</v>
      </c>
      <c r="B53" s="105">
        <v>4815037.8543669768</v>
      </c>
      <c r="D53" s="89">
        <v>40</v>
      </c>
      <c r="E53" s="97">
        <f t="shared" si="8"/>
        <v>47373</v>
      </c>
      <c r="F53" s="91">
        <f t="shared" si="0"/>
        <v>38828.168872599257</v>
      </c>
      <c r="G53" s="90">
        <f t="shared" si="6"/>
        <v>8544.8311274007428</v>
      </c>
      <c r="H53" s="97">
        <f t="shared" si="7"/>
        <v>4770306.7224232769</v>
      </c>
      <c r="O53">
        <f t="shared" si="9"/>
        <v>8.1250000000000003E-3</v>
      </c>
      <c r="P53">
        <f t="shared" si="9"/>
        <v>300</v>
      </c>
      <c r="Q53" s="92">
        <f t="shared" si="1"/>
        <v>39</v>
      </c>
      <c r="R53" s="94">
        <f t="shared" si="2"/>
        <v>47373</v>
      </c>
      <c r="S53" s="94">
        <f t="shared" si="3"/>
        <v>8475.9639205463027</v>
      </c>
      <c r="T53" s="94">
        <f t="shared" si="4"/>
        <v>8475.9639205463027</v>
      </c>
      <c r="U53" s="94">
        <f t="shared" si="5"/>
        <v>4778851.5535506774</v>
      </c>
    </row>
    <row r="54" spans="1:21" x14ac:dyDescent="0.25">
      <c r="A54" s="92">
        <v>41</v>
      </c>
      <c r="B54" s="105">
        <v>4809603.1658905447</v>
      </c>
      <c r="D54" s="89">
        <v>41</v>
      </c>
      <c r="E54" s="90">
        <v>44557</v>
      </c>
      <c r="F54" s="91">
        <f t="shared" si="0"/>
        <v>38758.742119689123</v>
      </c>
      <c r="G54" s="90">
        <f t="shared" si="6"/>
        <v>5798.2578803108772</v>
      </c>
      <c r="H54" s="90">
        <f t="shared" si="7"/>
        <v>4764508.4645429663</v>
      </c>
      <c r="O54">
        <f t="shared" si="9"/>
        <v>8.1250000000000003E-3</v>
      </c>
      <c r="P54">
        <f t="shared" si="9"/>
        <v>300</v>
      </c>
      <c r="Q54" s="92">
        <f t="shared" si="1"/>
        <v>40</v>
      </c>
      <c r="R54" s="94">
        <f t="shared" si="2"/>
        <v>47373</v>
      </c>
      <c r="S54" s="94">
        <f t="shared" si="3"/>
        <v>8544.8311274007428</v>
      </c>
      <c r="T54" s="94">
        <f t="shared" si="4"/>
        <v>8544.8311274007428</v>
      </c>
      <c r="U54" s="94">
        <f t="shared" si="5"/>
        <v>4770306.7224232769</v>
      </c>
    </row>
    <row r="55" spans="1:21" x14ac:dyDescent="0.25">
      <c r="A55" s="92">
        <v>42</v>
      </c>
      <c r="B55" s="105">
        <v>4804124.3205702417</v>
      </c>
      <c r="D55" s="89">
        <v>42</v>
      </c>
      <c r="E55" s="90">
        <f t="shared" si="8"/>
        <v>44557</v>
      </c>
      <c r="F55" s="91">
        <f t="shared" si="0"/>
        <v>38711.6312744116</v>
      </c>
      <c r="G55" s="90">
        <f t="shared" si="6"/>
        <v>5845.3687255883997</v>
      </c>
      <c r="H55" s="90">
        <f t="shared" si="7"/>
        <v>4758663.0958173778</v>
      </c>
      <c r="O55">
        <f t="shared" si="9"/>
        <v>8.1250000000000003E-3</v>
      </c>
      <c r="P55">
        <f t="shared" si="9"/>
        <v>300</v>
      </c>
      <c r="Q55" s="92">
        <f t="shared" si="1"/>
        <v>41</v>
      </c>
      <c r="R55" s="94">
        <f t="shared" si="2"/>
        <v>44557</v>
      </c>
      <c r="S55" s="94">
        <f t="shared" si="3"/>
        <v>5798.2578803108772</v>
      </c>
      <c r="T55" s="94">
        <f t="shared" si="4"/>
        <v>5798.2578803108772</v>
      </c>
      <c r="U55" s="94">
        <f t="shared" si="5"/>
        <v>4764508.4645429663</v>
      </c>
    </row>
    <row r="56" spans="1:21" x14ac:dyDescent="0.25">
      <c r="A56" s="92">
        <v>43</v>
      </c>
      <c r="B56" s="105">
        <v>4798600.9596317112</v>
      </c>
      <c r="D56" s="89">
        <v>43</v>
      </c>
      <c r="E56" s="90">
        <f t="shared" si="8"/>
        <v>44557</v>
      </c>
      <c r="F56" s="91">
        <f t="shared" si="0"/>
        <v>38664.137653516198</v>
      </c>
      <c r="G56" s="90">
        <f t="shared" si="6"/>
        <v>5892.862346483802</v>
      </c>
      <c r="H56" s="90">
        <f t="shared" si="7"/>
        <v>4752770.2334708944</v>
      </c>
      <c r="O56">
        <f t="shared" si="9"/>
        <v>8.1250000000000003E-3</v>
      </c>
      <c r="P56">
        <f t="shared" si="9"/>
        <v>300</v>
      </c>
      <c r="Q56" s="92">
        <f t="shared" si="1"/>
        <v>42</v>
      </c>
      <c r="R56" s="94">
        <f t="shared" si="2"/>
        <v>44557</v>
      </c>
      <c r="S56" s="94">
        <f t="shared" si="3"/>
        <v>5845.3687255883997</v>
      </c>
      <c r="T56" s="94">
        <f t="shared" si="4"/>
        <v>5845.3687255883997</v>
      </c>
      <c r="U56" s="94">
        <f t="shared" si="5"/>
        <v>4758663.0958173778</v>
      </c>
    </row>
    <row r="57" spans="1:21" x14ac:dyDescent="0.25">
      <c r="A57" s="92">
        <v>44</v>
      </c>
      <c r="B57" s="105">
        <v>4793032.7213855553</v>
      </c>
      <c r="D57" s="89">
        <v>44</v>
      </c>
      <c r="E57" s="90">
        <f t="shared" si="8"/>
        <v>44557</v>
      </c>
      <c r="F57" s="91">
        <f t="shared" si="0"/>
        <v>38616.258146951019</v>
      </c>
      <c r="G57" s="90">
        <f t="shared" si="6"/>
        <v>5940.7418530489813</v>
      </c>
      <c r="H57" s="90">
        <f t="shared" si="7"/>
        <v>4746829.4916178454</v>
      </c>
      <c r="O57">
        <f t="shared" si="9"/>
        <v>8.1250000000000003E-3</v>
      </c>
      <c r="P57">
        <f t="shared" si="9"/>
        <v>300</v>
      </c>
      <c r="Q57" s="92">
        <f t="shared" si="1"/>
        <v>43</v>
      </c>
      <c r="R57" s="94">
        <f t="shared" si="2"/>
        <v>44557</v>
      </c>
      <c r="S57" s="94">
        <f t="shared" si="3"/>
        <v>5892.862346483802</v>
      </c>
      <c r="T57" s="94">
        <f t="shared" si="4"/>
        <v>5892.862346483802</v>
      </c>
      <c r="U57" s="94">
        <f t="shared" si="5"/>
        <v>4752770.2334708944</v>
      </c>
    </row>
    <row r="58" spans="1:21" x14ac:dyDescent="0.25">
      <c r="A58" s="92">
        <v>45</v>
      </c>
      <c r="B58" s="105">
        <v>4787419.241203649</v>
      </c>
      <c r="D58" s="89">
        <v>45</v>
      </c>
      <c r="E58" s="90">
        <f t="shared" si="8"/>
        <v>44557</v>
      </c>
      <c r="F58" s="91">
        <f t="shared" si="0"/>
        <v>38567.989619394997</v>
      </c>
      <c r="G58" s="90">
        <f t="shared" si="6"/>
        <v>5989.0103806050029</v>
      </c>
      <c r="H58" s="90">
        <f t="shared" si="7"/>
        <v>4740840.4812372401</v>
      </c>
      <c r="O58">
        <f t="shared" si="9"/>
        <v>8.1250000000000003E-3</v>
      </c>
      <c r="P58">
        <f t="shared" si="9"/>
        <v>300</v>
      </c>
      <c r="Q58" s="92">
        <f t="shared" si="1"/>
        <v>44</v>
      </c>
      <c r="R58" s="94">
        <f t="shared" si="2"/>
        <v>44557</v>
      </c>
      <c r="S58" s="94">
        <f t="shared" si="3"/>
        <v>5940.7418530489813</v>
      </c>
      <c r="T58" s="94">
        <f t="shared" si="4"/>
        <v>5940.7418530489813</v>
      </c>
      <c r="U58" s="94">
        <f t="shared" si="5"/>
        <v>4746829.4916178454</v>
      </c>
    </row>
    <row r="59" spans="1:21" x14ac:dyDescent="0.25">
      <c r="A59" s="92">
        <v>46</v>
      </c>
      <c r="B59" s="105">
        <v>4781760.1514952648</v>
      </c>
      <c r="D59" s="89">
        <v>46</v>
      </c>
      <c r="E59" s="90">
        <f t="shared" si="8"/>
        <v>44557</v>
      </c>
      <c r="F59" s="91">
        <f t="shared" si="0"/>
        <v>38519.32891005258</v>
      </c>
      <c r="G59" s="90">
        <f t="shared" si="6"/>
        <v>6037.6710899474201</v>
      </c>
      <c r="H59" s="90">
        <f t="shared" si="7"/>
        <v>4734802.8101472929</v>
      </c>
      <c r="O59">
        <f t="shared" si="9"/>
        <v>8.1250000000000003E-3</v>
      </c>
      <c r="P59">
        <f t="shared" si="9"/>
        <v>300</v>
      </c>
      <c r="Q59" s="92">
        <f t="shared" si="1"/>
        <v>45</v>
      </c>
      <c r="R59" s="94">
        <f t="shared" si="2"/>
        <v>44557</v>
      </c>
      <c r="S59" s="94">
        <f t="shared" si="3"/>
        <v>5989.0103806050029</v>
      </c>
      <c r="T59" s="94">
        <f t="shared" si="4"/>
        <v>5989.0103806050029</v>
      </c>
      <c r="U59" s="94">
        <f t="shared" si="5"/>
        <v>4740840.4812372401</v>
      </c>
    </row>
    <row r="60" spans="1:21" x14ac:dyDescent="0.25">
      <c r="A60" s="92">
        <v>47</v>
      </c>
      <c r="B60" s="105">
        <v>4776055.0816830005</v>
      </c>
      <c r="D60" s="89">
        <v>47</v>
      </c>
      <c r="E60" s="90">
        <f t="shared" si="8"/>
        <v>44557</v>
      </c>
      <c r="F60" s="91">
        <f t="shared" si="0"/>
        <v>38470.272832446753</v>
      </c>
      <c r="G60" s="90">
        <f t="shared" si="6"/>
        <v>6086.7271675532465</v>
      </c>
      <c r="H60" s="90">
        <f t="shared" si="7"/>
        <v>4728716.0829797396</v>
      </c>
      <c r="O60">
        <f t="shared" si="9"/>
        <v>8.1250000000000003E-3</v>
      </c>
      <c r="P60">
        <f t="shared" si="9"/>
        <v>300</v>
      </c>
      <c r="Q60" s="92">
        <f t="shared" si="1"/>
        <v>46</v>
      </c>
      <c r="R60" s="94">
        <f t="shared" si="2"/>
        <v>44557</v>
      </c>
      <c r="S60" s="94">
        <f t="shared" si="3"/>
        <v>6037.6710899474201</v>
      </c>
      <c r="T60" s="94">
        <f t="shared" si="4"/>
        <v>6037.6710899474201</v>
      </c>
      <c r="U60" s="94">
        <f t="shared" si="5"/>
        <v>4734802.8101472929</v>
      </c>
    </row>
    <row r="61" spans="1:21" x14ac:dyDescent="0.25">
      <c r="A61" s="92">
        <v>48</v>
      </c>
      <c r="B61" s="105">
        <v>4770303.6581785111</v>
      </c>
      <c r="D61" s="89">
        <v>48</v>
      </c>
      <c r="E61" s="90">
        <f t="shared" si="8"/>
        <v>44557</v>
      </c>
      <c r="F61" s="91">
        <f t="shared" si="0"/>
        <v>38420.818174210384</v>
      </c>
      <c r="G61" s="90">
        <f t="shared" si="6"/>
        <v>6136.1818257896157</v>
      </c>
      <c r="H61" s="90">
        <f t="shared" si="7"/>
        <v>4722579.90115395</v>
      </c>
      <c r="O61">
        <f t="shared" si="9"/>
        <v>8.1250000000000003E-3</v>
      </c>
      <c r="P61">
        <f t="shared" si="9"/>
        <v>300</v>
      </c>
      <c r="Q61" s="92">
        <f t="shared" si="1"/>
        <v>47</v>
      </c>
      <c r="R61" s="94">
        <f t="shared" si="2"/>
        <v>44557</v>
      </c>
      <c r="S61" s="94">
        <f t="shared" si="3"/>
        <v>6086.7271675532465</v>
      </c>
      <c r="T61" s="94">
        <f t="shared" si="4"/>
        <v>6086.7271675532465</v>
      </c>
      <c r="U61" s="94">
        <f t="shared" si="5"/>
        <v>4728716.0829797396</v>
      </c>
    </row>
    <row r="62" spans="1:21" x14ac:dyDescent="0.25">
      <c r="A62" s="92">
        <v>49</v>
      </c>
      <c r="B62" s="94">
        <v>4764505.5043580476</v>
      </c>
      <c r="D62" s="89">
        <v>49</v>
      </c>
      <c r="E62" s="90">
        <f t="shared" si="8"/>
        <v>44557</v>
      </c>
      <c r="F62" s="91">
        <f t="shared" si="0"/>
        <v>38370.961696875842</v>
      </c>
      <c r="G62" s="90">
        <f t="shared" si="6"/>
        <v>6186.0383031241581</v>
      </c>
      <c r="H62" s="90">
        <f t="shared" si="7"/>
        <v>4716393.8628508262</v>
      </c>
      <c r="O62">
        <f t="shared" si="9"/>
        <v>8.1250000000000003E-3</v>
      </c>
      <c r="P62">
        <f t="shared" si="9"/>
        <v>300</v>
      </c>
      <c r="Q62" s="92">
        <f t="shared" si="1"/>
        <v>48</v>
      </c>
      <c r="R62" s="94">
        <f t="shared" si="2"/>
        <v>44557</v>
      </c>
      <c r="S62" s="94">
        <f t="shared" si="3"/>
        <v>6136.1818257896157</v>
      </c>
      <c r="T62" s="94">
        <f t="shared" si="4"/>
        <v>6136.1818257896157</v>
      </c>
      <c r="U62" s="94">
        <f t="shared" si="5"/>
        <v>4722579.90115395</v>
      </c>
    </row>
    <row r="63" spans="1:21" x14ac:dyDescent="0.25">
      <c r="A63" s="92">
        <v>50</v>
      </c>
      <c r="B63" s="94">
        <v>4758660.2405377934</v>
      </c>
      <c r="D63" s="89">
        <v>50</v>
      </c>
      <c r="E63" s="90">
        <f t="shared" si="8"/>
        <v>44557</v>
      </c>
      <c r="F63" s="91">
        <f t="shared" si="0"/>
        <v>38320.700135662963</v>
      </c>
      <c r="G63" s="90">
        <f t="shared" si="6"/>
        <v>6236.2998643370374</v>
      </c>
      <c r="H63" s="90">
        <f t="shared" si="7"/>
        <v>4710157.5629864894</v>
      </c>
      <c r="O63">
        <f t="shared" si="9"/>
        <v>8.1250000000000003E-3</v>
      </c>
      <c r="P63">
        <f t="shared" si="9"/>
        <v>300</v>
      </c>
      <c r="Q63" s="92">
        <f t="shared" si="1"/>
        <v>49</v>
      </c>
      <c r="R63" s="94">
        <f t="shared" si="2"/>
        <v>44557</v>
      </c>
      <c r="S63" s="94">
        <f t="shared" si="3"/>
        <v>6186.0383031241581</v>
      </c>
      <c r="T63" s="94">
        <f t="shared" si="4"/>
        <v>6186.0383031241581</v>
      </c>
      <c r="U63" s="94">
        <f t="shared" si="5"/>
        <v>4716393.8628508262</v>
      </c>
    </row>
    <row r="64" spans="1:21" x14ac:dyDescent="0.25">
      <c r="A64" s="92">
        <v>51</v>
      </c>
      <c r="B64" s="94">
        <v>4752767.4839489991</v>
      </c>
      <c r="D64" s="89">
        <v>51</v>
      </c>
      <c r="E64" s="90">
        <f t="shared" si="8"/>
        <v>44557</v>
      </c>
      <c r="F64" s="91">
        <f t="shared" si="0"/>
        <v>38270.030199265224</v>
      </c>
      <c r="G64" s="90">
        <f t="shared" si="6"/>
        <v>6286.9698007347761</v>
      </c>
      <c r="H64" s="90">
        <f t="shared" si="7"/>
        <v>4703870.5931857545</v>
      </c>
      <c r="O64">
        <f t="shared" si="9"/>
        <v>8.1250000000000003E-3</v>
      </c>
      <c r="P64">
        <f t="shared" si="9"/>
        <v>300</v>
      </c>
      <c r="Q64" s="92">
        <f t="shared" si="1"/>
        <v>50</v>
      </c>
      <c r="R64" s="94">
        <f t="shared" si="2"/>
        <v>44557</v>
      </c>
      <c r="S64" s="94">
        <f t="shared" si="3"/>
        <v>6236.2998643370374</v>
      </c>
      <c r="T64" s="94">
        <f t="shared" si="4"/>
        <v>6236.2998643370374</v>
      </c>
      <c r="U64" s="94">
        <f t="shared" si="5"/>
        <v>4710157.5629864894</v>
      </c>
    </row>
    <row r="65" spans="1:21" x14ac:dyDescent="0.25">
      <c r="A65" s="92">
        <v>52</v>
      </c>
      <c r="B65" s="94">
        <v>4746826.8487129211</v>
      </c>
      <c r="D65" s="89">
        <v>52</v>
      </c>
      <c r="E65" s="90">
        <f t="shared" si="8"/>
        <v>44557</v>
      </c>
      <c r="F65" s="91">
        <f t="shared" si="0"/>
        <v>38218.94856963426</v>
      </c>
      <c r="G65" s="90">
        <f t="shared" si="6"/>
        <v>6338.0514303657401</v>
      </c>
      <c r="H65" s="90">
        <f t="shared" si="7"/>
        <v>4697532.5417553885</v>
      </c>
      <c r="O65">
        <f t="shared" si="9"/>
        <v>8.1250000000000003E-3</v>
      </c>
      <c r="P65">
        <f t="shared" si="9"/>
        <v>300</v>
      </c>
      <c r="Q65" s="92">
        <f t="shared" si="1"/>
        <v>51</v>
      </c>
      <c r="R65" s="94">
        <f t="shared" si="2"/>
        <v>44557</v>
      </c>
      <c r="S65" s="94">
        <f t="shared" si="3"/>
        <v>6286.9698007347761</v>
      </c>
      <c r="T65" s="94">
        <f t="shared" si="4"/>
        <v>6286.9698007347761</v>
      </c>
      <c r="U65" s="94">
        <f t="shared" si="5"/>
        <v>4703870.5931857545</v>
      </c>
    </row>
    <row r="66" spans="1:21" x14ac:dyDescent="0.25">
      <c r="A66" s="92">
        <v>53</v>
      </c>
      <c r="B66" s="94">
        <v>4740837.9458155502</v>
      </c>
      <c r="D66" s="89">
        <v>53</v>
      </c>
      <c r="E66" s="90">
        <f t="shared" si="8"/>
        <v>44557</v>
      </c>
      <c r="F66" s="91">
        <f t="shared" si="0"/>
        <v>38167.451901762535</v>
      </c>
      <c r="G66" s="90">
        <f t="shared" si="6"/>
        <v>6389.5480982374647</v>
      </c>
      <c r="H66" s="90">
        <f t="shared" si="7"/>
        <v>4691142.9936571512</v>
      </c>
      <c r="O66">
        <f t="shared" si="9"/>
        <v>8.1250000000000003E-3</v>
      </c>
      <c r="P66">
        <f t="shared" si="9"/>
        <v>300</v>
      </c>
      <c r="Q66" s="92">
        <f t="shared" si="1"/>
        <v>52</v>
      </c>
      <c r="R66" s="94">
        <f t="shared" si="2"/>
        <v>44557</v>
      </c>
      <c r="S66" s="94">
        <f t="shared" si="3"/>
        <v>6338.0514303657401</v>
      </c>
      <c r="T66" s="94">
        <f t="shared" si="4"/>
        <v>6338.0514303657401</v>
      </c>
      <c r="U66" s="94">
        <f t="shared" si="5"/>
        <v>4697532.5417553885</v>
      </c>
    </row>
    <row r="67" spans="1:21" x14ac:dyDescent="0.25">
      <c r="A67" s="92">
        <v>54</v>
      </c>
      <c r="B67" s="94">
        <v>4734800.3830821384</v>
      </c>
      <c r="D67" s="89">
        <v>54</v>
      </c>
      <c r="E67" s="97">
        <v>48981</v>
      </c>
      <c r="F67" s="91">
        <f t="shared" si="0"/>
        <v>38115.536823464354</v>
      </c>
      <c r="G67" s="90">
        <f t="shared" si="6"/>
        <v>10865.463176535646</v>
      </c>
      <c r="H67" s="90">
        <f t="shared" si="7"/>
        <v>4680277.5304806158</v>
      </c>
      <c r="O67">
        <f t="shared" si="9"/>
        <v>8.1250000000000003E-3</v>
      </c>
      <c r="P67">
        <f t="shared" si="9"/>
        <v>300</v>
      </c>
      <c r="Q67" s="92">
        <f t="shared" si="1"/>
        <v>53</v>
      </c>
      <c r="R67" s="94">
        <f t="shared" si="2"/>
        <v>44557</v>
      </c>
      <c r="S67" s="94">
        <f t="shared" si="3"/>
        <v>6389.5480982374647</v>
      </c>
      <c r="T67" s="94">
        <f t="shared" si="4"/>
        <v>6389.5480982374647</v>
      </c>
      <c r="U67" s="94">
        <f t="shared" si="5"/>
        <v>4691142.9936571512</v>
      </c>
    </row>
    <row r="68" spans="1:21" x14ac:dyDescent="0.25">
      <c r="A68" s="92">
        <v>55</v>
      </c>
      <c r="B68" s="94">
        <v>4728713.7651515175</v>
      </c>
      <c r="D68" s="89">
        <v>55</v>
      </c>
      <c r="E68" s="97">
        <f t="shared" si="8"/>
        <v>48981</v>
      </c>
      <c r="F68" s="91">
        <f t="shared" si="0"/>
        <v>38027.254935155004</v>
      </c>
      <c r="G68" s="90">
        <f t="shared" si="6"/>
        <v>10953.745064844996</v>
      </c>
      <c r="H68" s="90">
        <f t="shared" si="7"/>
        <v>4669323.7854157705</v>
      </c>
      <c r="O68">
        <f t="shared" si="9"/>
        <v>8.1250000000000003E-3</v>
      </c>
      <c r="P68">
        <f t="shared" si="9"/>
        <v>300</v>
      </c>
      <c r="Q68" s="92">
        <f t="shared" si="1"/>
        <v>54</v>
      </c>
      <c r="R68" s="94">
        <f t="shared" si="2"/>
        <v>48981</v>
      </c>
      <c r="S68" s="94">
        <f t="shared" si="3"/>
        <v>10865.463176535646</v>
      </c>
      <c r="T68" s="94">
        <f t="shared" si="4"/>
        <v>10865.463176535646</v>
      </c>
      <c r="U68" s="94">
        <f t="shared" si="5"/>
        <v>4680277.5304806158</v>
      </c>
    </row>
    <row r="69" spans="1:21" x14ac:dyDescent="0.25">
      <c r="A69" s="92">
        <v>56</v>
      </c>
      <c r="B69" s="94">
        <v>4722577.6934502097</v>
      </c>
      <c r="D69" s="89">
        <v>56</v>
      </c>
      <c r="E69" s="97">
        <f t="shared" si="8"/>
        <v>48981</v>
      </c>
      <c r="F69" s="91">
        <f t="shared" si="0"/>
        <v>37938.255756503138</v>
      </c>
      <c r="G69" s="90">
        <f t="shared" si="6"/>
        <v>11042.744243496862</v>
      </c>
      <c r="H69" s="90">
        <f t="shared" si="7"/>
        <v>4658281.0411722735</v>
      </c>
      <c r="O69">
        <f t="shared" si="9"/>
        <v>8.1250000000000003E-3</v>
      </c>
      <c r="P69">
        <f t="shared" si="9"/>
        <v>300</v>
      </c>
      <c r="Q69" s="92">
        <f t="shared" si="1"/>
        <v>55</v>
      </c>
      <c r="R69" s="94">
        <f t="shared" si="2"/>
        <v>48981</v>
      </c>
      <c r="S69" s="94">
        <f t="shared" si="3"/>
        <v>10953.745064844996</v>
      </c>
      <c r="T69" s="94">
        <f t="shared" si="4"/>
        <v>10953.745064844996</v>
      </c>
      <c r="U69" s="94">
        <f t="shared" si="5"/>
        <v>4669323.7854157705</v>
      </c>
    </row>
    <row r="70" spans="1:21" x14ac:dyDescent="0.25">
      <c r="A70" s="92">
        <v>57</v>
      </c>
      <c r="B70" s="94">
        <v>4716391.7661663294</v>
      </c>
      <c r="D70" s="89">
        <v>57</v>
      </c>
      <c r="E70" s="97">
        <f t="shared" si="8"/>
        <v>48981</v>
      </c>
      <c r="F70" s="91">
        <f t="shared" si="0"/>
        <v>37848.533459524726</v>
      </c>
      <c r="G70" s="90">
        <f t="shared" si="6"/>
        <v>11132.466540475274</v>
      </c>
      <c r="H70" s="90">
        <f t="shared" si="7"/>
        <v>4647148.5746317981</v>
      </c>
      <c r="O70">
        <f t="shared" si="9"/>
        <v>8.1250000000000003E-3</v>
      </c>
      <c r="P70">
        <f t="shared" si="9"/>
        <v>300</v>
      </c>
      <c r="Q70" s="92">
        <f t="shared" si="1"/>
        <v>56</v>
      </c>
      <c r="R70" s="94">
        <f t="shared" si="2"/>
        <v>48981</v>
      </c>
      <c r="S70" s="94">
        <f t="shared" si="3"/>
        <v>11042.744243496862</v>
      </c>
      <c r="T70" s="94">
        <f t="shared" si="4"/>
        <v>11042.744243496862</v>
      </c>
      <c r="U70" s="94">
        <f t="shared" si="5"/>
        <v>4658281.0411722735</v>
      </c>
    </row>
    <row r="71" spans="1:21" x14ac:dyDescent="0.25">
      <c r="A71" s="92">
        <v>58</v>
      </c>
      <c r="B71" s="94">
        <v>4710155.5782232676</v>
      </c>
      <c r="D71" s="89">
        <v>58</v>
      </c>
      <c r="E71" s="97">
        <f t="shared" si="8"/>
        <v>48981</v>
      </c>
      <c r="F71" s="91">
        <f t="shared" si="0"/>
        <v>37758.08216888336</v>
      </c>
      <c r="G71" s="90">
        <f t="shared" si="6"/>
        <v>11222.91783111664</v>
      </c>
      <c r="H71" s="90">
        <f t="shared" si="7"/>
        <v>4635925.6568006817</v>
      </c>
      <c r="O71">
        <f t="shared" si="9"/>
        <v>8.1250000000000003E-3</v>
      </c>
      <c r="P71">
        <f t="shared" si="9"/>
        <v>300</v>
      </c>
      <c r="Q71" s="92">
        <f t="shared" si="1"/>
        <v>57</v>
      </c>
      <c r="R71" s="94">
        <f t="shared" si="2"/>
        <v>48981</v>
      </c>
      <c r="S71" s="94">
        <f t="shared" si="3"/>
        <v>11132.466540475274</v>
      </c>
      <c r="T71" s="94">
        <f t="shared" si="4"/>
        <v>11132.466540475274</v>
      </c>
      <c r="U71" s="94">
        <f t="shared" si="5"/>
        <v>4647148.5746317981</v>
      </c>
    </row>
    <row r="72" spans="1:21" x14ac:dyDescent="0.25">
      <c r="A72" s="92">
        <v>59</v>
      </c>
      <c r="B72" s="94">
        <v>4703868.7212531678</v>
      </c>
      <c r="D72" s="89">
        <v>59</v>
      </c>
      <c r="E72" s="97">
        <f t="shared" si="8"/>
        <v>48981</v>
      </c>
      <c r="F72" s="91">
        <f t="shared" si="0"/>
        <v>37666.895961505543</v>
      </c>
      <c r="G72" s="90">
        <f t="shared" si="6"/>
        <v>11314.104038494457</v>
      </c>
      <c r="H72" s="90">
        <f t="shared" si="7"/>
        <v>4624611.5527621871</v>
      </c>
      <c r="O72">
        <f t="shared" si="9"/>
        <v>8.1250000000000003E-3</v>
      </c>
      <c r="P72">
        <f t="shared" si="9"/>
        <v>300</v>
      </c>
      <c r="Q72" s="92">
        <f t="shared" si="1"/>
        <v>58</v>
      </c>
      <c r="R72" s="94">
        <f t="shared" si="2"/>
        <v>48981</v>
      </c>
      <c r="S72" s="94">
        <f t="shared" si="3"/>
        <v>11222.91783111664</v>
      </c>
      <c r="T72" s="94">
        <f t="shared" si="4"/>
        <v>11222.91783111664</v>
      </c>
      <c r="U72" s="94">
        <f t="shared" si="5"/>
        <v>4635925.6568006817</v>
      </c>
    </row>
    <row r="73" spans="1:21" x14ac:dyDescent="0.25">
      <c r="A73" s="92">
        <v>60</v>
      </c>
      <c r="B73" s="94">
        <v>4697530.7835701862</v>
      </c>
      <c r="D73" s="89">
        <v>60</v>
      </c>
      <c r="E73" s="97">
        <f t="shared" si="8"/>
        <v>48981</v>
      </c>
      <c r="F73" s="91">
        <f t="shared" si="0"/>
        <v>37574.968866192772</v>
      </c>
      <c r="G73" s="90">
        <f t="shared" si="6"/>
        <v>11406.031133807228</v>
      </c>
      <c r="H73" s="90">
        <f t="shared" si="7"/>
        <v>4613205.5216283798</v>
      </c>
      <c r="O73">
        <f t="shared" si="9"/>
        <v>8.1250000000000003E-3</v>
      </c>
      <c r="P73">
        <f t="shared" si="9"/>
        <v>300</v>
      </c>
      <c r="Q73" s="92">
        <f t="shared" si="1"/>
        <v>59</v>
      </c>
      <c r="R73" s="94">
        <f t="shared" si="2"/>
        <v>48981</v>
      </c>
      <c r="S73" s="94">
        <f t="shared" si="3"/>
        <v>11314.104038494457</v>
      </c>
      <c r="T73" s="94">
        <f t="shared" si="4"/>
        <v>11314.104038494457</v>
      </c>
      <c r="U73" s="94">
        <f t="shared" si="5"/>
        <v>4624611.5527621871</v>
      </c>
    </row>
    <row r="74" spans="1:21" x14ac:dyDescent="0.25">
      <c r="A74" s="92">
        <v>61</v>
      </c>
      <c r="B74" s="105">
        <v>4691141.3501435304</v>
      </c>
      <c r="D74" s="89">
        <v>61</v>
      </c>
      <c r="E74" s="97">
        <f t="shared" si="8"/>
        <v>48981</v>
      </c>
      <c r="F74" s="91">
        <f t="shared" si="0"/>
        <v>37482.294863230585</v>
      </c>
      <c r="G74" s="90">
        <f t="shared" si="6"/>
        <v>11498.705136769415</v>
      </c>
      <c r="H74" s="90">
        <f t="shared" si="7"/>
        <v>4601706.8164916104</v>
      </c>
      <c r="O74">
        <f t="shared" si="9"/>
        <v>8.1250000000000003E-3</v>
      </c>
      <c r="P74">
        <f t="shared" si="9"/>
        <v>300</v>
      </c>
      <c r="Q74" s="92">
        <f t="shared" si="1"/>
        <v>60</v>
      </c>
      <c r="R74" s="94">
        <f t="shared" si="2"/>
        <v>48981</v>
      </c>
      <c r="S74" s="94">
        <f t="shared" si="3"/>
        <v>11406.031133807228</v>
      </c>
      <c r="T74" s="94">
        <f t="shared" si="4"/>
        <v>11406.031133807228</v>
      </c>
      <c r="U74" s="94">
        <f t="shared" si="5"/>
        <v>4613205.5216283798</v>
      </c>
    </row>
    <row r="75" spans="1:21" x14ac:dyDescent="0.25">
      <c r="A75" s="92">
        <v>62</v>
      </c>
      <c r="B75" s="105">
        <v>4684700.0025702827</v>
      </c>
      <c r="D75" s="89">
        <v>62</v>
      </c>
      <c r="E75" s="97">
        <f t="shared" si="8"/>
        <v>48981</v>
      </c>
      <c r="F75" s="91">
        <f t="shared" si="0"/>
        <v>37388.867883994339</v>
      </c>
      <c r="G75" s="90">
        <f t="shared" si="6"/>
        <v>11592.132116005661</v>
      </c>
      <c r="H75" s="90">
        <f t="shared" si="7"/>
        <v>4590114.6843756046</v>
      </c>
      <c r="O75">
        <f t="shared" si="9"/>
        <v>8.1250000000000003E-3</v>
      </c>
      <c r="P75">
        <f t="shared" si="9"/>
        <v>300</v>
      </c>
      <c r="Q75" s="92">
        <f t="shared" si="1"/>
        <v>61</v>
      </c>
      <c r="R75" s="94">
        <f t="shared" si="2"/>
        <v>48981</v>
      </c>
      <c r="S75" s="94">
        <f t="shared" si="3"/>
        <v>11498.705136769415</v>
      </c>
      <c r="T75" s="94">
        <f t="shared" si="4"/>
        <v>11498.705136769415</v>
      </c>
      <c r="U75" s="94">
        <f t="shared" si="5"/>
        <v>4601706.8164916104</v>
      </c>
    </row>
    <row r="76" spans="1:21" x14ac:dyDescent="0.25">
      <c r="A76" s="92">
        <v>63</v>
      </c>
      <c r="B76" s="105">
        <v>4678206.3190480024</v>
      </c>
      <c r="D76" s="89">
        <v>63</v>
      </c>
      <c r="E76" s="97">
        <f t="shared" si="8"/>
        <v>48981</v>
      </c>
      <c r="F76" s="91">
        <f t="shared" si="0"/>
        <v>37294.681810551789</v>
      </c>
      <c r="G76" s="90">
        <f t="shared" si="6"/>
        <v>11686.318189448211</v>
      </c>
      <c r="H76" s="90">
        <f t="shared" si="7"/>
        <v>4578428.3661861569</v>
      </c>
      <c r="O76">
        <f t="shared" si="9"/>
        <v>8.1250000000000003E-3</v>
      </c>
      <c r="P76">
        <f t="shared" si="9"/>
        <v>300</v>
      </c>
      <c r="Q76" s="92">
        <f t="shared" si="1"/>
        <v>62</v>
      </c>
      <c r="R76" s="94">
        <f t="shared" si="2"/>
        <v>48981</v>
      </c>
      <c r="S76" s="94">
        <f t="shared" si="3"/>
        <v>11592.132116005661</v>
      </c>
      <c r="T76" s="94">
        <f t="shared" si="4"/>
        <v>11592.132116005661</v>
      </c>
      <c r="U76" s="94">
        <f t="shared" si="5"/>
        <v>4590114.6843756046</v>
      </c>
    </row>
    <row r="77" spans="1:21" x14ac:dyDescent="0.25">
      <c r="A77" s="92">
        <v>64</v>
      </c>
      <c r="B77" s="105">
        <v>4671659.8743471038</v>
      </c>
      <c r="D77" s="89">
        <v>64</v>
      </c>
      <c r="E77" s="97">
        <f t="shared" si="8"/>
        <v>48981</v>
      </c>
      <c r="F77" s="91">
        <f t="shared" si="0"/>
        <v>37199.730475262528</v>
      </c>
      <c r="G77" s="90">
        <f t="shared" si="6"/>
        <v>11781.269524737472</v>
      </c>
      <c r="H77" s="90">
        <f t="shared" si="7"/>
        <v>4566647.0966614196</v>
      </c>
      <c r="O77">
        <f t="shared" si="9"/>
        <v>8.1250000000000003E-3</v>
      </c>
      <c r="P77">
        <f t="shared" si="9"/>
        <v>300</v>
      </c>
      <c r="Q77" s="92">
        <f t="shared" si="1"/>
        <v>63</v>
      </c>
      <c r="R77" s="94">
        <f t="shared" si="2"/>
        <v>48981</v>
      </c>
      <c r="S77" s="94">
        <f t="shared" si="3"/>
        <v>11686.318189448211</v>
      </c>
      <c r="T77" s="94">
        <f t="shared" si="4"/>
        <v>11686.318189448211</v>
      </c>
      <c r="U77" s="94">
        <f t="shared" si="5"/>
        <v>4578428.3661861569</v>
      </c>
    </row>
    <row r="78" spans="1:21" x14ac:dyDescent="0.25">
      <c r="A78" s="92">
        <v>65</v>
      </c>
      <c r="B78" s="105">
        <v>4665060.2397830104</v>
      </c>
      <c r="D78" s="89">
        <v>65</v>
      </c>
      <c r="E78" s="97">
        <f t="shared" si="8"/>
        <v>48981</v>
      </c>
      <c r="F78" s="91">
        <f t="shared" ref="F78:F141" si="10">H77*O78</f>
        <v>37104.007660374038</v>
      </c>
      <c r="G78" s="90">
        <f t="shared" si="6"/>
        <v>11876.992339625962</v>
      </c>
      <c r="H78" s="90">
        <f t="shared" si="7"/>
        <v>4554770.1043217937</v>
      </c>
      <c r="O78">
        <f t="shared" si="9"/>
        <v>8.1250000000000003E-3</v>
      </c>
      <c r="P78">
        <f t="shared" si="9"/>
        <v>300</v>
      </c>
      <c r="Q78" s="92">
        <f t="shared" ref="Q78:Q141" si="11">IF(D77&gt;P78,"",D77)</f>
        <v>64</v>
      </c>
      <c r="R78" s="94">
        <f t="shared" ref="R78:R141" si="12">IF(D77&gt;P78,"",E77)</f>
        <v>48981</v>
      </c>
      <c r="S78" s="94">
        <f t="shared" ref="S78:S141" si="13">IF(D77&gt;P78,"",G77)</f>
        <v>11781.269524737472</v>
      </c>
      <c r="T78" s="94">
        <f t="shared" ref="T78:T141" si="14">IF(D77&gt;P78,"",G77)</f>
        <v>11781.269524737472</v>
      </c>
      <c r="U78" s="94">
        <f t="shared" ref="U78:U141" si="15">IF(D77&gt;P78,"",H77)</f>
        <v>4566647.0966614196</v>
      </c>
    </row>
    <row r="79" spans="1:21" x14ac:dyDescent="0.25">
      <c r="A79" s="92">
        <v>66</v>
      </c>
      <c r="B79" s="105">
        <v>4658406.9831880834</v>
      </c>
      <c r="D79" s="89">
        <v>66</v>
      </c>
      <c r="E79" s="97">
        <f t="shared" si="8"/>
        <v>48981</v>
      </c>
      <c r="F79" s="91">
        <f t="shared" si="10"/>
        <v>37007.507097614573</v>
      </c>
      <c r="G79" s="90">
        <f t="shared" ref="G79:G142" si="16">E79-F79</f>
        <v>11973.492902385427</v>
      </c>
      <c r="H79" s="90">
        <f t="shared" ref="H79:H142" si="17">H78-G79</f>
        <v>4542796.6114194086</v>
      </c>
      <c r="O79">
        <f t="shared" si="9"/>
        <v>8.1250000000000003E-3</v>
      </c>
      <c r="P79">
        <f t="shared" si="9"/>
        <v>300</v>
      </c>
      <c r="Q79" s="92">
        <f t="shared" si="11"/>
        <v>65</v>
      </c>
      <c r="R79" s="94">
        <f t="shared" si="12"/>
        <v>48981</v>
      </c>
      <c r="S79" s="94">
        <f t="shared" si="13"/>
        <v>11876.992339625962</v>
      </c>
      <c r="T79" s="94">
        <f t="shared" si="14"/>
        <v>11876.992339625962</v>
      </c>
      <c r="U79" s="94">
        <f t="shared" si="15"/>
        <v>4554770.1043217937</v>
      </c>
    </row>
    <row r="80" spans="1:21" x14ac:dyDescent="0.25">
      <c r="A80" s="92">
        <v>67</v>
      </c>
      <c r="B80" s="105">
        <v>4651699.6688833227</v>
      </c>
      <c r="D80" s="89">
        <v>67</v>
      </c>
      <c r="E80" s="97">
        <f t="shared" ref="E80:E143" si="18">E79</f>
        <v>48981</v>
      </c>
      <c r="F80" s="91">
        <f t="shared" si="10"/>
        <v>36910.222467782696</v>
      </c>
      <c r="G80" s="90">
        <f t="shared" si="16"/>
        <v>12070.777532217304</v>
      </c>
      <c r="H80" s="90">
        <f t="shared" si="17"/>
        <v>4530725.8338871915</v>
      </c>
      <c r="O80">
        <f t="shared" ref="O80:P143" si="19">O79</f>
        <v>8.1250000000000003E-3</v>
      </c>
      <c r="P80">
        <f t="shared" si="19"/>
        <v>300</v>
      </c>
      <c r="Q80" s="92">
        <f t="shared" si="11"/>
        <v>66</v>
      </c>
      <c r="R80" s="94">
        <f t="shared" si="12"/>
        <v>48981</v>
      </c>
      <c r="S80" s="94">
        <f t="shared" si="13"/>
        <v>11973.492902385427</v>
      </c>
      <c r="T80" s="94">
        <f t="shared" si="14"/>
        <v>11973.492902385427</v>
      </c>
      <c r="U80" s="94">
        <f t="shared" si="15"/>
        <v>4542796.6114194086</v>
      </c>
    </row>
    <row r="81" spans="1:21" x14ac:dyDescent="0.25">
      <c r="A81" s="92">
        <v>68</v>
      </c>
      <c r="B81" s="105">
        <v>4644937.8576498358</v>
      </c>
      <c r="D81" s="89">
        <v>68</v>
      </c>
      <c r="E81" s="97">
        <f t="shared" si="18"/>
        <v>48981</v>
      </c>
      <c r="F81" s="91">
        <f t="shared" si="10"/>
        <v>36812.14740033343</v>
      </c>
      <c r="G81" s="90">
        <f t="shared" si="16"/>
        <v>12168.85259966657</v>
      </c>
      <c r="H81" s="90">
        <f t="shared" si="17"/>
        <v>4518556.981287525</v>
      </c>
      <c r="O81">
        <f t="shared" si="19"/>
        <v>8.1250000000000003E-3</v>
      </c>
      <c r="P81">
        <f t="shared" si="19"/>
        <v>300</v>
      </c>
      <c r="Q81" s="92">
        <f t="shared" si="11"/>
        <v>67</v>
      </c>
      <c r="R81" s="94">
        <f t="shared" si="12"/>
        <v>48981</v>
      </c>
      <c r="S81" s="94">
        <f t="shared" si="13"/>
        <v>12070.777532217304</v>
      </c>
      <c r="T81" s="94">
        <f t="shared" si="14"/>
        <v>12070.777532217304</v>
      </c>
      <c r="U81" s="94">
        <f t="shared" si="15"/>
        <v>4530725.8338871915</v>
      </c>
    </row>
    <row r="82" spans="1:21" x14ac:dyDescent="0.25">
      <c r="A82" s="92">
        <v>69</v>
      </c>
      <c r="B82" s="105">
        <v>4638121.1067000767</v>
      </c>
      <c r="D82" s="89">
        <v>69</v>
      </c>
      <c r="E82" s="97">
        <f t="shared" si="18"/>
        <v>48981</v>
      </c>
      <c r="F82" s="91">
        <f t="shared" si="10"/>
        <v>36713.275472961141</v>
      </c>
      <c r="G82" s="90">
        <f t="shared" si="16"/>
        <v>12267.724527038859</v>
      </c>
      <c r="H82" s="90">
        <f t="shared" si="17"/>
        <v>4506289.2567604864</v>
      </c>
      <c r="O82">
        <f t="shared" si="19"/>
        <v>8.1250000000000003E-3</v>
      </c>
      <c r="P82">
        <f t="shared" si="19"/>
        <v>300</v>
      </c>
      <c r="Q82" s="92">
        <f t="shared" si="11"/>
        <v>68</v>
      </c>
      <c r="R82" s="94">
        <f t="shared" si="12"/>
        <v>48981</v>
      </c>
      <c r="S82" s="94">
        <f t="shared" si="13"/>
        <v>12168.85259966657</v>
      </c>
      <c r="T82" s="94">
        <f t="shared" si="14"/>
        <v>12168.85259966657</v>
      </c>
      <c r="U82" s="94">
        <f t="shared" si="15"/>
        <v>4518556.981287525</v>
      </c>
    </row>
    <row r="83" spans="1:21" x14ac:dyDescent="0.25">
      <c r="A83" s="92">
        <v>70</v>
      </c>
      <c r="B83" s="105">
        <v>4631248.9696488511</v>
      </c>
      <c r="D83" s="89">
        <v>70</v>
      </c>
      <c r="E83" s="97">
        <f t="shared" si="18"/>
        <v>48981</v>
      </c>
      <c r="F83" s="91">
        <f t="shared" si="10"/>
        <v>36613.600211178957</v>
      </c>
      <c r="G83" s="90">
        <f t="shared" si="16"/>
        <v>12367.399788821043</v>
      </c>
      <c r="H83" s="90">
        <f t="shared" si="17"/>
        <v>4493921.8569716653</v>
      </c>
      <c r="O83">
        <f t="shared" si="19"/>
        <v>8.1250000000000003E-3</v>
      </c>
      <c r="P83">
        <f t="shared" si="19"/>
        <v>300</v>
      </c>
      <c r="Q83" s="92">
        <f t="shared" si="11"/>
        <v>69</v>
      </c>
      <c r="R83" s="94">
        <f t="shared" si="12"/>
        <v>48981</v>
      </c>
      <c r="S83" s="94">
        <f t="shared" si="13"/>
        <v>12267.724527038859</v>
      </c>
      <c r="T83" s="94">
        <f t="shared" si="14"/>
        <v>12267.724527038859</v>
      </c>
      <c r="U83" s="94">
        <f t="shared" si="15"/>
        <v>4506289.2567604864</v>
      </c>
    </row>
    <row r="84" spans="1:21" x14ac:dyDescent="0.25">
      <c r="A84" s="92">
        <v>71</v>
      </c>
      <c r="B84" s="105">
        <v>4624320.9964840841</v>
      </c>
      <c r="D84" s="89">
        <v>71</v>
      </c>
      <c r="E84" s="97">
        <f t="shared" si="18"/>
        <v>48981</v>
      </c>
      <c r="F84" s="91">
        <f t="shared" si="10"/>
        <v>36513.115087894781</v>
      </c>
      <c r="G84" s="90">
        <f t="shared" si="16"/>
        <v>12467.884912105219</v>
      </c>
      <c r="H84" s="90">
        <f t="shared" si="17"/>
        <v>4481453.97205956</v>
      </c>
      <c r="O84">
        <f t="shared" si="19"/>
        <v>8.1250000000000003E-3</v>
      </c>
      <c r="P84">
        <f t="shared" si="19"/>
        <v>300</v>
      </c>
      <c r="Q84" s="92">
        <f t="shared" si="11"/>
        <v>70</v>
      </c>
      <c r="R84" s="94">
        <f t="shared" si="12"/>
        <v>48981</v>
      </c>
      <c r="S84" s="94">
        <f t="shared" si="13"/>
        <v>12367.399788821043</v>
      </c>
      <c r="T84" s="94">
        <f t="shared" si="14"/>
        <v>12367.399788821043</v>
      </c>
      <c r="U84" s="94">
        <f t="shared" si="15"/>
        <v>4493921.8569716653</v>
      </c>
    </row>
    <row r="85" spans="1:21" x14ac:dyDescent="0.25">
      <c r="A85" s="92">
        <v>72</v>
      </c>
      <c r="B85" s="105">
        <v>4617336.7335373536</v>
      </c>
      <c r="D85" s="89">
        <v>72</v>
      </c>
      <c r="E85" s="90">
        <v>44557</v>
      </c>
      <c r="F85" s="91">
        <f t="shared" si="10"/>
        <v>36411.813522983924</v>
      </c>
      <c r="G85" s="90">
        <f t="shared" si="16"/>
        <v>8145.1864770160755</v>
      </c>
      <c r="H85" s="90">
        <f t="shared" si="17"/>
        <v>4473308.7855825443</v>
      </c>
      <c r="O85">
        <f t="shared" si="19"/>
        <v>8.1250000000000003E-3</v>
      </c>
      <c r="P85">
        <f t="shared" si="19"/>
        <v>300</v>
      </c>
      <c r="Q85" s="92">
        <f t="shared" si="11"/>
        <v>71</v>
      </c>
      <c r="R85" s="94">
        <f t="shared" si="12"/>
        <v>48981</v>
      </c>
      <c r="S85" s="94">
        <f t="shared" si="13"/>
        <v>12467.884912105219</v>
      </c>
      <c r="T85" s="94">
        <f t="shared" si="14"/>
        <v>12467.884912105219</v>
      </c>
      <c r="U85" s="94">
        <f t="shared" si="15"/>
        <v>4481453.97205956</v>
      </c>
    </row>
    <row r="86" spans="1:21" x14ac:dyDescent="0.25">
      <c r="A86" s="92">
        <v>73</v>
      </c>
      <c r="B86" s="105">
        <v>4610295.7234541811</v>
      </c>
      <c r="D86" s="89">
        <v>73</v>
      </c>
      <c r="E86" s="90">
        <f t="shared" si="18"/>
        <v>44557</v>
      </c>
      <c r="F86" s="91">
        <f t="shared" si="10"/>
        <v>36345.633882858172</v>
      </c>
      <c r="G86" s="90">
        <f t="shared" si="16"/>
        <v>8211.366117141828</v>
      </c>
      <c r="H86" s="90">
        <f t="shared" si="17"/>
        <v>4465097.4194654021</v>
      </c>
      <c r="O86">
        <f t="shared" si="19"/>
        <v>8.1250000000000003E-3</v>
      </c>
      <c r="P86">
        <f t="shared" si="19"/>
        <v>300</v>
      </c>
      <c r="Q86" s="92">
        <f t="shared" si="11"/>
        <v>72</v>
      </c>
      <c r="R86" s="94">
        <f t="shared" si="12"/>
        <v>44557</v>
      </c>
      <c r="S86" s="94">
        <f t="shared" si="13"/>
        <v>8145.1864770160755</v>
      </c>
      <c r="T86" s="94">
        <f t="shared" si="14"/>
        <v>8145.1864770160755</v>
      </c>
      <c r="U86" s="94">
        <f t="shared" si="15"/>
        <v>4473308.7855825443</v>
      </c>
    </row>
    <row r="87" spans="1:21" x14ac:dyDescent="0.25">
      <c r="A87" s="92">
        <v>74</v>
      </c>
      <c r="B87" s="105">
        <v>4603197.5051640831</v>
      </c>
      <c r="D87" s="89">
        <v>74</v>
      </c>
      <c r="E87" s="90">
        <f t="shared" si="18"/>
        <v>44557</v>
      </c>
      <c r="F87" s="91">
        <f t="shared" si="10"/>
        <v>36278.916533156393</v>
      </c>
      <c r="G87" s="90">
        <f t="shared" si="16"/>
        <v>8278.0834668436073</v>
      </c>
      <c r="H87" s="90">
        <f t="shared" si="17"/>
        <v>4456819.3359985584</v>
      </c>
      <c r="O87">
        <f t="shared" si="19"/>
        <v>8.1250000000000003E-3</v>
      </c>
      <c r="P87">
        <f t="shared" si="19"/>
        <v>300</v>
      </c>
      <c r="Q87" s="92">
        <f t="shared" si="11"/>
        <v>73</v>
      </c>
      <c r="R87" s="94">
        <f t="shared" si="12"/>
        <v>44557</v>
      </c>
      <c r="S87" s="94">
        <f t="shared" si="13"/>
        <v>8211.366117141828</v>
      </c>
      <c r="T87" s="94">
        <f t="shared" si="14"/>
        <v>8211.366117141828</v>
      </c>
      <c r="U87" s="94">
        <f t="shared" si="15"/>
        <v>4465097.4194654021</v>
      </c>
    </row>
    <row r="88" spans="1:21" x14ac:dyDescent="0.25">
      <c r="A88" s="92">
        <v>75</v>
      </c>
      <c r="B88" s="105">
        <v>4596041.6138503775</v>
      </c>
      <c r="D88" s="89">
        <v>75</v>
      </c>
      <c r="E88" s="90">
        <f t="shared" si="18"/>
        <v>44557</v>
      </c>
      <c r="F88" s="91">
        <f t="shared" si="10"/>
        <v>36211.657104988291</v>
      </c>
      <c r="G88" s="90">
        <f t="shared" si="16"/>
        <v>8345.3428950117086</v>
      </c>
      <c r="H88" s="90">
        <f t="shared" si="17"/>
        <v>4448473.993103547</v>
      </c>
      <c r="O88">
        <f t="shared" si="19"/>
        <v>8.1250000000000003E-3</v>
      </c>
      <c r="P88">
        <f t="shared" si="19"/>
        <v>300</v>
      </c>
      <c r="Q88" s="92">
        <f t="shared" si="11"/>
        <v>74</v>
      </c>
      <c r="R88" s="94">
        <f t="shared" si="12"/>
        <v>44557</v>
      </c>
      <c r="S88" s="94">
        <f t="shared" si="13"/>
        <v>8278.0834668436073</v>
      </c>
      <c r="T88" s="94">
        <f t="shared" si="14"/>
        <v>8278.0834668436073</v>
      </c>
      <c r="U88" s="94">
        <f t="shared" si="15"/>
        <v>4456819.3359985584</v>
      </c>
    </row>
    <row r="89" spans="1:21" x14ac:dyDescent="0.25">
      <c r="A89" s="92">
        <v>76</v>
      </c>
      <c r="B89" s="105">
        <v>4588827.5809197482</v>
      </c>
      <c r="D89" s="89">
        <v>76</v>
      </c>
      <c r="E89" s="90">
        <f t="shared" si="18"/>
        <v>44557</v>
      </c>
      <c r="F89" s="91">
        <f t="shared" si="10"/>
        <v>36143.851193966322</v>
      </c>
      <c r="G89" s="90">
        <f t="shared" si="16"/>
        <v>8413.1488060336778</v>
      </c>
      <c r="H89" s="90">
        <f t="shared" si="17"/>
        <v>4440060.8442975134</v>
      </c>
      <c r="O89">
        <f t="shared" si="19"/>
        <v>8.1250000000000003E-3</v>
      </c>
      <c r="P89">
        <f t="shared" si="19"/>
        <v>300</v>
      </c>
      <c r="Q89" s="92">
        <f t="shared" si="11"/>
        <v>75</v>
      </c>
      <c r="R89" s="94">
        <f t="shared" si="12"/>
        <v>44557</v>
      </c>
      <c r="S89" s="94">
        <f t="shared" si="13"/>
        <v>8345.3428950117086</v>
      </c>
      <c r="T89" s="94">
        <f t="shared" si="14"/>
        <v>8345.3428950117086</v>
      </c>
      <c r="U89" s="94">
        <f t="shared" si="15"/>
        <v>4448473.993103547</v>
      </c>
    </row>
    <row r="90" spans="1:21" x14ac:dyDescent="0.25">
      <c r="A90" s="92">
        <v>77</v>
      </c>
      <c r="B90" s="105">
        <v>4581554.9339715578</v>
      </c>
      <c r="D90" s="89">
        <v>77</v>
      </c>
      <c r="E90" s="90">
        <f t="shared" si="18"/>
        <v>44557</v>
      </c>
      <c r="F90" s="91">
        <f t="shared" si="10"/>
        <v>36075.494359917298</v>
      </c>
      <c r="G90" s="90">
        <f t="shared" si="16"/>
        <v>8481.5056400827016</v>
      </c>
      <c r="H90" s="90">
        <f t="shared" si="17"/>
        <v>4431579.3386574304</v>
      </c>
      <c r="O90">
        <f t="shared" si="19"/>
        <v>8.1250000000000003E-3</v>
      </c>
      <c r="P90">
        <f t="shared" si="19"/>
        <v>300</v>
      </c>
      <c r="Q90" s="92">
        <f t="shared" si="11"/>
        <v>76</v>
      </c>
      <c r="R90" s="94">
        <f t="shared" si="12"/>
        <v>44557</v>
      </c>
      <c r="S90" s="94">
        <f t="shared" si="13"/>
        <v>8413.1488060336778</v>
      </c>
      <c r="T90" s="94">
        <f t="shared" si="14"/>
        <v>8413.1488060336778</v>
      </c>
      <c r="U90" s="94">
        <f t="shared" si="15"/>
        <v>4440060.8442975134</v>
      </c>
    </row>
    <row r="91" spans="1:21" x14ac:dyDescent="0.25">
      <c r="A91" s="92">
        <v>78</v>
      </c>
      <c r="B91" s="105">
        <v>4574223.1967669129</v>
      </c>
      <c r="D91" s="89">
        <v>78</v>
      </c>
      <c r="E91" s="90">
        <f t="shared" si="18"/>
        <v>44557</v>
      </c>
      <c r="F91" s="91">
        <f t="shared" si="10"/>
        <v>36006.582126591624</v>
      </c>
      <c r="G91" s="90">
        <f t="shared" si="16"/>
        <v>8550.4178734083762</v>
      </c>
      <c r="H91" s="90">
        <f t="shared" si="17"/>
        <v>4423028.9207840217</v>
      </c>
      <c r="O91">
        <f t="shared" si="19"/>
        <v>8.1250000000000003E-3</v>
      </c>
      <c r="P91">
        <f t="shared" si="19"/>
        <v>300</v>
      </c>
      <c r="Q91" s="92">
        <f t="shared" si="11"/>
        <v>77</v>
      </c>
      <c r="R91" s="94">
        <f t="shared" si="12"/>
        <v>44557</v>
      </c>
      <c r="S91" s="94">
        <f t="shared" si="13"/>
        <v>8481.5056400827016</v>
      </c>
      <c r="T91" s="94">
        <f t="shared" si="14"/>
        <v>8481.5056400827016</v>
      </c>
      <c r="U91" s="94">
        <f t="shared" si="15"/>
        <v>4431579.3386574304</v>
      </c>
    </row>
    <row r="92" spans="1:21" x14ac:dyDescent="0.25">
      <c r="A92" s="92">
        <v>79</v>
      </c>
      <c r="B92" s="105">
        <v>4566831.8891974809</v>
      </c>
      <c r="D92" s="89">
        <v>79</v>
      </c>
      <c r="E92" s="90">
        <f t="shared" si="18"/>
        <v>44557</v>
      </c>
      <c r="F92" s="91">
        <f t="shared" si="10"/>
        <v>35937.10998137018</v>
      </c>
      <c r="G92" s="90">
        <f t="shared" si="16"/>
        <v>8619.8900186298197</v>
      </c>
      <c r="H92" s="90">
        <f t="shared" si="17"/>
        <v>4414409.0307653919</v>
      </c>
      <c r="O92">
        <f t="shared" si="19"/>
        <v>8.1250000000000003E-3</v>
      </c>
      <c r="P92">
        <f t="shared" si="19"/>
        <v>300</v>
      </c>
      <c r="Q92" s="92">
        <f t="shared" si="11"/>
        <v>78</v>
      </c>
      <c r="R92" s="94">
        <f t="shared" si="12"/>
        <v>44557</v>
      </c>
      <c r="S92" s="94">
        <f t="shared" si="13"/>
        <v>8550.4178734083762</v>
      </c>
      <c r="T92" s="94">
        <f t="shared" si="14"/>
        <v>8550.4178734083762</v>
      </c>
      <c r="U92" s="94">
        <f t="shared" si="15"/>
        <v>4423028.9207840217</v>
      </c>
    </row>
    <row r="93" spans="1:21" x14ac:dyDescent="0.25">
      <c r="A93" s="92">
        <v>80</v>
      </c>
      <c r="B93" s="105">
        <v>4559380.5272540469</v>
      </c>
      <c r="D93" s="89">
        <v>80</v>
      </c>
      <c r="E93" s="90">
        <f t="shared" si="18"/>
        <v>44557</v>
      </c>
      <c r="F93" s="91">
        <f t="shared" si="10"/>
        <v>35867.073374968808</v>
      </c>
      <c r="G93" s="90">
        <f t="shared" si="16"/>
        <v>8689.9266250311921</v>
      </c>
      <c r="H93" s="90">
        <f t="shared" si="17"/>
        <v>4405719.1041403608</v>
      </c>
      <c r="O93">
        <f t="shared" si="19"/>
        <v>8.1250000000000003E-3</v>
      </c>
      <c r="P93">
        <f t="shared" si="19"/>
        <v>300</v>
      </c>
      <c r="Q93" s="92">
        <f t="shared" si="11"/>
        <v>79</v>
      </c>
      <c r="R93" s="94">
        <f t="shared" si="12"/>
        <v>44557</v>
      </c>
      <c r="S93" s="94">
        <f t="shared" si="13"/>
        <v>8619.8900186298197</v>
      </c>
      <c r="T93" s="94">
        <f t="shared" si="14"/>
        <v>8619.8900186298197</v>
      </c>
      <c r="U93" s="94">
        <f t="shared" si="15"/>
        <v>4414409.0307653919</v>
      </c>
    </row>
    <row r="94" spans="1:21" x14ac:dyDescent="0.25">
      <c r="A94" s="92">
        <v>81</v>
      </c>
      <c r="B94" s="105">
        <v>4551868.6229948224</v>
      </c>
      <c r="D94" s="89">
        <v>81</v>
      </c>
      <c r="E94" s="90">
        <f t="shared" si="18"/>
        <v>44557</v>
      </c>
      <c r="F94" s="91">
        <f t="shared" si="10"/>
        <v>35796.467721140434</v>
      </c>
      <c r="G94" s="90">
        <f t="shared" si="16"/>
        <v>8760.5322788595658</v>
      </c>
      <c r="H94" s="90">
        <f t="shared" si="17"/>
        <v>4396958.5718615009</v>
      </c>
      <c r="O94">
        <f t="shared" si="19"/>
        <v>8.1250000000000003E-3</v>
      </c>
      <c r="P94">
        <f t="shared" si="19"/>
        <v>300</v>
      </c>
      <c r="Q94" s="92">
        <f t="shared" si="11"/>
        <v>80</v>
      </c>
      <c r="R94" s="94">
        <f t="shared" si="12"/>
        <v>44557</v>
      </c>
      <c r="S94" s="94">
        <f t="shared" si="13"/>
        <v>8689.9266250311921</v>
      </c>
      <c r="T94" s="94">
        <f t="shared" si="14"/>
        <v>8689.9266250311921</v>
      </c>
      <c r="U94" s="94">
        <f t="shared" si="15"/>
        <v>4405719.1041403608</v>
      </c>
    </row>
    <row r="95" spans="1:21" x14ac:dyDescent="0.25">
      <c r="A95" s="92">
        <v>82</v>
      </c>
      <c r="B95" s="105">
        <v>4544295.6845134916</v>
      </c>
      <c r="D95" s="89">
        <v>82</v>
      </c>
      <c r="E95" s="90">
        <f t="shared" si="18"/>
        <v>44557</v>
      </c>
      <c r="F95" s="91">
        <f t="shared" si="10"/>
        <v>35725.288396374694</v>
      </c>
      <c r="G95" s="90">
        <f t="shared" si="16"/>
        <v>8831.7116036253065</v>
      </c>
      <c r="H95" s="90">
        <f t="shared" si="17"/>
        <v>4388126.8602578752</v>
      </c>
      <c r="O95">
        <f t="shared" si="19"/>
        <v>8.1250000000000003E-3</v>
      </c>
      <c r="P95">
        <f t="shared" si="19"/>
        <v>300</v>
      </c>
      <c r="Q95" s="92">
        <f t="shared" si="11"/>
        <v>81</v>
      </c>
      <c r="R95" s="94">
        <f t="shared" si="12"/>
        <v>44557</v>
      </c>
      <c r="S95" s="94">
        <f t="shared" si="13"/>
        <v>8760.5322788595658</v>
      </c>
      <c r="T95" s="94">
        <f t="shared" si="14"/>
        <v>8760.5322788595658</v>
      </c>
      <c r="U95" s="94">
        <f t="shared" si="15"/>
        <v>4396958.5718615009</v>
      </c>
    </row>
    <row r="96" spans="1:21" x14ac:dyDescent="0.25">
      <c r="A96" s="92">
        <v>83</v>
      </c>
      <c r="B96" s="105">
        <v>4536661.215907</v>
      </c>
      <c r="D96" s="89">
        <v>83</v>
      </c>
      <c r="E96" s="97">
        <v>54244</v>
      </c>
      <c r="F96" s="91">
        <f t="shared" si="10"/>
        <v>35653.53073959524</v>
      </c>
      <c r="G96" s="90">
        <f t="shared" si="16"/>
        <v>18590.46926040476</v>
      </c>
      <c r="H96" s="90">
        <f t="shared" si="17"/>
        <v>4369536.3909974704</v>
      </c>
      <c r="O96">
        <f t="shared" si="19"/>
        <v>8.1250000000000003E-3</v>
      </c>
      <c r="P96">
        <f t="shared" si="19"/>
        <v>300</v>
      </c>
      <c r="Q96" s="92">
        <f t="shared" si="11"/>
        <v>82</v>
      </c>
      <c r="R96" s="94">
        <f t="shared" si="12"/>
        <v>44557</v>
      </c>
      <c r="S96" s="94">
        <f t="shared" si="13"/>
        <v>8831.7116036253065</v>
      </c>
      <c r="T96" s="94">
        <f t="shared" si="14"/>
        <v>8831.7116036253065</v>
      </c>
      <c r="U96" s="94">
        <f t="shared" si="15"/>
        <v>4388126.8602578752</v>
      </c>
    </row>
    <row r="97" spans="1:21" x14ac:dyDescent="0.25">
      <c r="A97" s="92">
        <v>84</v>
      </c>
      <c r="B97" s="105">
        <v>4528964.717243081</v>
      </c>
      <c r="D97" s="89">
        <v>84</v>
      </c>
      <c r="E97" s="97">
        <f t="shared" si="18"/>
        <v>54244</v>
      </c>
      <c r="F97" s="91">
        <f t="shared" si="10"/>
        <v>35502.483176854446</v>
      </c>
      <c r="G97" s="90">
        <f t="shared" si="16"/>
        <v>18741.516823145554</v>
      </c>
      <c r="H97" s="90">
        <f t="shared" si="17"/>
        <v>4350794.8741743248</v>
      </c>
      <c r="O97">
        <f t="shared" si="19"/>
        <v>8.1250000000000003E-3</v>
      </c>
      <c r="P97">
        <f t="shared" si="19"/>
        <v>300</v>
      </c>
      <c r="Q97" s="92">
        <f t="shared" si="11"/>
        <v>83</v>
      </c>
      <c r="R97" s="94">
        <f t="shared" si="12"/>
        <v>54244</v>
      </c>
      <c r="S97" s="94">
        <f t="shared" si="13"/>
        <v>18590.46926040476</v>
      </c>
      <c r="T97" s="94">
        <f t="shared" si="14"/>
        <v>18590.46926040476</v>
      </c>
      <c r="U97" s="94">
        <f t="shared" si="15"/>
        <v>4369536.3909974704</v>
      </c>
    </row>
    <row r="98" spans="1:21" x14ac:dyDescent="0.25">
      <c r="A98" s="92">
        <v>85</v>
      </c>
      <c r="B98" s="105">
        <v>4521205.6845275173</v>
      </c>
      <c r="D98" s="89">
        <v>85</v>
      </c>
      <c r="E98" s="97">
        <f t="shared" si="18"/>
        <v>54244</v>
      </c>
      <c r="F98" s="91">
        <f t="shared" si="10"/>
        <v>35350.208352666392</v>
      </c>
      <c r="G98" s="90">
        <f t="shared" si="16"/>
        <v>18893.791647333608</v>
      </c>
      <c r="H98" s="90">
        <f t="shared" si="17"/>
        <v>4331901.0825269911</v>
      </c>
      <c r="O98">
        <f t="shared" si="19"/>
        <v>8.1250000000000003E-3</v>
      </c>
      <c r="P98">
        <f t="shared" si="19"/>
        <v>300</v>
      </c>
      <c r="Q98" s="92">
        <f t="shared" si="11"/>
        <v>84</v>
      </c>
      <c r="R98" s="94">
        <f t="shared" si="12"/>
        <v>54244</v>
      </c>
      <c r="S98" s="94">
        <f t="shared" si="13"/>
        <v>18741.516823145554</v>
      </c>
      <c r="T98" s="94">
        <f t="shared" si="14"/>
        <v>18741.516823145554</v>
      </c>
      <c r="U98" s="94">
        <f t="shared" si="15"/>
        <v>4350794.8741743248</v>
      </c>
    </row>
    <row r="99" spans="1:21" x14ac:dyDescent="0.25">
      <c r="A99" s="92">
        <v>86</v>
      </c>
      <c r="B99" s="105">
        <v>4513383.6096711401</v>
      </c>
      <c r="D99" s="89">
        <v>86</v>
      </c>
      <c r="E99" s="97">
        <f t="shared" si="18"/>
        <v>54244</v>
      </c>
      <c r="F99" s="91">
        <f t="shared" si="10"/>
        <v>35196.696295531801</v>
      </c>
      <c r="G99" s="90">
        <f t="shared" si="16"/>
        <v>19047.303704468199</v>
      </c>
      <c r="H99" s="90">
        <f t="shared" si="17"/>
        <v>4312853.7788225226</v>
      </c>
      <c r="O99">
        <f t="shared" si="19"/>
        <v>8.1250000000000003E-3</v>
      </c>
      <c r="P99">
        <f t="shared" si="19"/>
        <v>300</v>
      </c>
      <c r="Q99" s="92">
        <f t="shared" si="11"/>
        <v>85</v>
      </c>
      <c r="R99" s="94">
        <f t="shared" si="12"/>
        <v>54244</v>
      </c>
      <c r="S99" s="94">
        <f t="shared" si="13"/>
        <v>18893.791647333608</v>
      </c>
      <c r="T99" s="94">
        <f t="shared" si="14"/>
        <v>18893.791647333608</v>
      </c>
      <c r="U99" s="94">
        <f t="shared" si="15"/>
        <v>4331901.0825269911</v>
      </c>
    </row>
    <row r="100" spans="1:21" x14ac:dyDescent="0.25">
      <c r="A100" s="92">
        <v>87</v>
      </c>
      <c r="B100" s="105">
        <v>4505497.9804565543</v>
      </c>
      <c r="D100" s="89">
        <v>87</v>
      </c>
      <c r="E100" s="97">
        <f t="shared" si="18"/>
        <v>54244</v>
      </c>
      <c r="F100" s="91">
        <f t="shared" si="10"/>
        <v>35041.936952933</v>
      </c>
      <c r="G100" s="90">
        <f t="shared" si="16"/>
        <v>19202.063047067</v>
      </c>
      <c r="H100" s="90">
        <f t="shared" si="17"/>
        <v>4293651.7157754553</v>
      </c>
      <c r="O100">
        <f t="shared" si="19"/>
        <v>8.1250000000000003E-3</v>
      </c>
      <c r="P100">
        <f t="shared" si="19"/>
        <v>300</v>
      </c>
      <c r="Q100" s="92">
        <f t="shared" si="11"/>
        <v>86</v>
      </c>
      <c r="R100" s="94">
        <f t="shared" si="12"/>
        <v>54244</v>
      </c>
      <c r="S100" s="94">
        <f t="shared" si="13"/>
        <v>19047.303704468199</v>
      </c>
      <c r="T100" s="94">
        <f t="shared" si="14"/>
        <v>19047.303704468199</v>
      </c>
      <c r="U100" s="94">
        <f t="shared" si="15"/>
        <v>4312853.7788225226</v>
      </c>
    </row>
    <row r="101" spans="1:21" x14ac:dyDescent="0.25">
      <c r="A101" s="92">
        <v>88</v>
      </c>
      <c r="B101" s="105">
        <v>4497548.2805046001</v>
      </c>
      <c r="D101" s="89">
        <v>88</v>
      </c>
      <c r="E101" s="97">
        <f t="shared" si="18"/>
        <v>54244</v>
      </c>
      <c r="F101" s="91">
        <f t="shared" si="10"/>
        <v>34885.920190675577</v>
      </c>
      <c r="G101" s="90">
        <f t="shared" si="16"/>
        <v>19358.079809324423</v>
      </c>
      <c r="H101" s="90">
        <f t="shared" si="17"/>
        <v>4274293.6359661305</v>
      </c>
      <c r="O101">
        <f t="shared" si="19"/>
        <v>8.1250000000000003E-3</v>
      </c>
      <c r="P101">
        <f t="shared" si="19"/>
        <v>300</v>
      </c>
      <c r="Q101" s="92">
        <f t="shared" si="11"/>
        <v>87</v>
      </c>
      <c r="R101" s="94">
        <f t="shared" si="12"/>
        <v>54244</v>
      </c>
      <c r="S101" s="94">
        <f t="shared" si="13"/>
        <v>19202.063047067</v>
      </c>
      <c r="T101" s="94">
        <f t="shared" si="14"/>
        <v>19202.063047067</v>
      </c>
      <c r="U101" s="94">
        <f t="shared" si="15"/>
        <v>4293651.7157754553</v>
      </c>
    </row>
    <row r="102" spans="1:21" x14ac:dyDescent="0.25">
      <c r="A102" s="92">
        <v>89</v>
      </c>
      <c r="B102" s="105">
        <v>4489533.9892405365</v>
      </c>
      <c r="D102" s="89">
        <v>89</v>
      </c>
      <c r="E102" s="97">
        <f t="shared" si="18"/>
        <v>54244</v>
      </c>
      <c r="F102" s="91">
        <f t="shared" si="10"/>
        <v>34728.635792224813</v>
      </c>
      <c r="G102" s="90">
        <f t="shared" si="16"/>
        <v>19515.364207775187</v>
      </c>
      <c r="H102" s="90">
        <f t="shared" si="17"/>
        <v>4254778.2717583552</v>
      </c>
      <c r="O102">
        <f t="shared" si="19"/>
        <v>8.1250000000000003E-3</v>
      </c>
      <c r="P102">
        <f t="shared" si="19"/>
        <v>300</v>
      </c>
      <c r="Q102" s="92">
        <f t="shared" si="11"/>
        <v>88</v>
      </c>
      <c r="R102" s="94">
        <f t="shared" si="12"/>
        <v>54244</v>
      </c>
      <c r="S102" s="94">
        <f t="shared" si="13"/>
        <v>19358.079809324423</v>
      </c>
      <c r="T102" s="94">
        <f t="shared" si="14"/>
        <v>19358.079809324423</v>
      </c>
      <c r="U102" s="94">
        <f t="shared" si="15"/>
        <v>4274293.6359661305</v>
      </c>
    </row>
    <row r="103" spans="1:21" x14ac:dyDescent="0.25">
      <c r="A103" s="92">
        <v>90</v>
      </c>
      <c r="B103" s="105">
        <v>4481454.5818599518</v>
      </c>
      <c r="D103" s="89">
        <v>90</v>
      </c>
      <c r="E103" s="97">
        <f t="shared" si="18"/>
        <v>54244</v>
      </c>
      <c r="F103" s="91">
        <f t="shared" si="10"/>
        <v>34570.073458036641</v>
      </c>
      <c r="G103" s="90">
        <f t="shared" si="16"/>
        <v>19673.926541963359</v>
      </c>
      <c r="H103" s="90">
        <f t="shared" si="17"/>
        <v>4235104.3452163916</v>
      </c>
      <c r="O103">
        <f t="shared" si="19"/>
        <v>8.1250000000000003E-3</v>
      </c>
      <c r="P103">
        <f t="shared" si="19"/>
        <v>300</v>
      </c>
      <c r="Q103" s="92">
        <f t="shared" si="11"/>
        <v>89</v>
      </c>
      <c r="R103" s="94">
        <f t="shared" si="12"/>
        <v>54244</v>
      </c>
      <c r="S103" s="94">
        <f t="shared" si="13"/>
        <v>19515.364207775187</v>
      </c>
      <c r="T103" s="94">
        <f t="shared" si="14"/>
        <v>19515.364207775187</v>
      </c>
      <c r="U103" s="94">
        <f t="shared" si="15"/>
        <v>4254778.2717583552</v>
      </c>
    </row>
    <row r="104" spans="1:21" x14ac:dyDescent="0.25">
      <c r="A104" s="92">
        <v>91</v>
      </c>
      <c r="B104" s="94">
        <v>4473309.5292944005</v>
      </c>
      <c r="D104" s="89">
        <v>91</v>
      </c>
      <c r="E104" s="97">
        <f t="shared" si="18"/>
        <v>54244</v>
      </c>
      <c r="F104" s="91">
        <f t="shared" si="10"/>
        <v>34410.222804883182</v>
      </c>
      <c r="G104" s="90">
        <f t="shared" si="16"/>
        <v>19833.777195116818</v>
      </c>
      <c r="H104" s="90">
        <f t="shared" si="17"/>
        <v>4215270.5680212751</v>
      </c>
      <c r="O104">
        <f t="shared" si="19"/>
        <v>8.1250000000000003E-3</v>
      </c>
      <c r="P104">
        <f t="shared" si="19"/>
        <v>300</v>
      </c>
      <c r="Q104" s="92">
        <f t="shared" si="11"/>
        <v>90</v>
      </c>
      <c r="R104" s="94">
        <f t="shared" si="12"/>
        <v>54244</v>
      </c>
      <c r="S104" s="94">
        <f t="shared" si="13"/>
        <v>19673.926541963359</v>
      </c>
      <c r="T104" s="94">
        <f t="shared" si="14"/>
        <v>19673.926541963359</v>
      </c>
      <c r="U104" s="94">
        <f t="shared" si="15"/>
        <v>4235104.3452163916</v>
      </c>
    </row>
    <row r="105" spans="1:21" x14ac:dyDescent="0.25">
      <c r="A105" s="92">
        <v>92</v>
      </c>
      <c r="B105" s="94">
        <v>4465098.2981767543</v>
      </c>
      <c r="D105" s="89">
        <v>92</v>
      </c>
      <c r="E105" s="97">
        <f t="shared" si="18"/>
        <v>54244</v>
      </c>
      <c r="F105" s="91">
        <f t="shared" si="10"/>
        <v>34249.073365172859</v>
      </c>
      <c r="G105" s="90">
        <f t="shared" si="16"/>
        <v>19994.926634827141</v>
      </c>
      <c r="H105" s="90">
        <f t="shared" si="17"/>
        <v>4195275.6413864484</v>
      </c>
      <c r="O105">
        <f t="shared" si="19"/>
        <v>8.1250000000000003E-3</v>
      </c>
      <c r="P105">
        <f t="shared" si="19"/>
        <v>300</v>
      </c>
      <c r="Q105" s="92">
        <f t="shared" si="11"/>
        <v>91</v>
      </c>
      <c r="R105" s="94">
        <f t="shared" si="12"/>
        <v>54244</v>
      </c>
      <c r="S105" s="94">
        <f t="shared" si="13"/>
        <v>19833.777195116818</v>
      </c>
      <c r="T105" s="94">
        <f t="shared" si="14"/>
        <v>19833.777195116818</v>
      </c>
      <c r="U105" s="94">
        <f t="shared" si="15"/>
        <v>4215270.5680212751</v>
      </c>
    </row>
    <row r="106" spans="1:21" x14ac:dyDescent="0.25">
      <c r="A106" s="92">
        <v>93</v>
      </c>
      <c r="B106" s="94">
        <v>4456820.3508062772</v>
      </c>
      <c r="D106" s="89">
        <v>93</v>
      </c>
      <c r="E106" s="97">
        <f t="shared" si="18"/>
        <v>54244</v>
      </c>
      <c r="F106" s="91">
        <f t="shared" si="10"/>
        <v>34086.614586264892</v>
      </c>
      <c r="G106" s="90">
        <f t="shared" si="16"/>
        <v>20157.385413735108</v>
      </c>
      <c r="H106" s="90">
        <f t="shared" si="17"/>
        <v>4175118.2559727132</v>
      </c>
      <c r="O106">
        <f t="shared" si="19"/>
        <v>8.1250000000000003E-3</v>
      </c>
      <c r="P106">
        <f t="shared" si="19"/>
        <v>300</v>
      </c>
      <c r="Q106" s="92">
        <f t="shared" si="11"/>
        <v>92</v>
      </c>
      <c r="R106" s="94">
        <f t="shared" si="12"/>
        <v>54244</v>
      </c>
      <c r="S106" s="94">
        <f t="shared" si="13"/>
        <v>19994.926634827141</v>
      </c>
      <c r="T106" s="94">
        <f t="shared" si="14"/>
        <v>19994.926634827141</v>
      </c>
      <c r="U106" s="94">
        <f t="shared" si="15"/>
        <v>4195275.6413864484</v>
      </c>
    </row>
    <row r="107" spans="1:21" x14ac:dyDescent="0.25">
      <c r="A107" s="92">
        <v>94</v>
      </c>
      <c r="B107" s="94">
        <v>4448475.1451134151</v>
      </c>
      <c r="D107" s="89">
        <v>94</v>
      </c>
      <c r="E107" s="97">
        <f t="shared" si="18"/>
        <v>54244</v>
      </c>
      <c r="F107" s="91">
        <f t="shared" si="10"/>
        <v>33922.835829778298</v>
      </c>
      <c r="G107" s="90">
        <f t="shared" si="16"/>
        <v>20321.164170221702</v>
      </c>
      <c r="H107" s="90">
        <f t="shared" si="17"/>
        <v>4154797.0918024913</v>
      </c>
      <c r="O107">
        <f t="shared" si="19"/>
        <v>8.1250000000000003E-3</v>
      </c>
      <c r="P107">
        <f t="shared" si="19"/>
        <v>300</v>
      </c>
      <c r="Q107" s="92">
        <f t="shared" si="11"/>
        <v>93</v>
      </c>
      <c r="R107" s="94">
        <f t="shared" si="12"/>
        <v>54244</v>
      </c>
      <c r="S107" s="94">
        <f t="shared" si="13"/>
        <v>20157.385413735108</v>
      </c>
      <c r="T107" s="94">
        <f t="shared" si="14"/>
        <v>20157.385413735108</v>
      </c>
      <c r="U107" s="94">
        <f t="shared" si="15"/>
        <v>4175118.2559727132</v>
      </c>
    </row>
    <row r="108" spans="1:21" x14ac:dyDescent="0.25">
      <c r="A108" s="92">
        <v>95</v>
      </c>
      <c r="B108" s="94">
        <v>4440062.1346242977</v>
      </c>
      <c r="D108" s="89">
        <v>95</v>
      </c>
      <c r="E108" s="97">
        <f t="shared" si="18"/>
        <v>54244</v>
      </c>
      <c r="F108" s="91">
        <f t="shared" si="10"/>
        <v>33757.726370895245</v>
      </c>
      <c r="G108" s="90">
        <f t="shared" si="16"/>
        <v>20486.273629104755</v>
      </c>
      <c r="H108" s="90">
        <f t="shared" si="17"/>
        <v>4134310.8181733866</v>
      </c>
      <c r="O108">
        <f t="shared" si="19"/>
        <v>8.1250000000000003E-3</v>
      </c>
      <c r="P108">
        <f t="shared" si="19"/>
        <v>300</v>
      </c>
      <c r="Q108" s="92">
        <f t="shared" si="11"/>
        <v>94</v>
      </c>
      <c r="R108" s="94">
        <f t="shared" si="12"/>
        <v>54244</v>
      </c>
      <c r="S108" s="94">
        <f t="shared" si="13"/>
        <v>20321.164170221702</v>
      </c>
      <c r="T108" s="94">
        <f t="shared" si="14"/>
        <v>20321.164170221702</v>
      </c>
      <c r="U108" s="94">
        <f t="shared" si="15"/>
        <v>4154797.0918024913</v>
      </c>
    </row>
    <row r="109" spans="1:21" x14ac:dyDescent="0.25">
      <c r="A109" s="92">
        <v>96</v>
      </c>
      <c r="B109" s="94">
        <v>4431580.7684249561</v>
      </c>
      <c r="D109" s="89">
        <v>96</v>
      </c>
      <c r="E109" s="97">
        <f t="shared" si="18"/>
        <v>54244</v>
      </c>
      <c r="F109" s="91">
        <f t="shared" si="10"/>
        <v>33591.27539765877</v>
      </c>
      <c r="G109" s="90">
        <f t="shared" si="16"/>
        <v>20652.72460234123</v>
      </c>
      <c r="H109" s="90">
        <f t="shared" si="17"/>
        <v>4113658.0935710454</v>
      </c>
      <c r="O109">
        <f t="shared" si="19"/>
        <v>8.1250000000000003E-3</v>
      </c>
      <c r="P109">
        <f t="shared" si="19"/>
        <v>300</v>
      </c>
      <c r="Q109" s="92">
        <f t="shared" si="11"/>
        <v>95</v>
      </c>
      <c r="R109" s="94">
        <f t="shared" si="12"/>
        <v>54244</v>
      </c>
      <c r="S109" s="94">
        <f t="shared" si="13"/>
        <v>20486.273629104755</v>
      </c>
      <c r="T109" s="94">
        <f t="shared" si="14"/>
        <v>20486.273629104755</v>
      </c>
      <c r="U109" s="94">
        <f t="shared" si="15"/>
        <v>4134310.8181733866</v>
      </c>
    </row>
    <row r="110" spans="1:21" x14ac:dyDescent="0.25">
      <c r="A110" s="92">
        <v>97</v>
      </c>
      <c r="B110" s="94">
        <v>4423030.4911252456</v>
      </c>
      <c r="D110" s="89">
        <v>97</v>
      </c>
      <c r="E110" s="97">
        <f t="shared" si="18"/>
        <v>54244</v>
      </c>
      <c r="F110" s="91">
        <f t="shared" si="10"/>
        <v>33423.472010264748</v>
      </c>
      <c r="G110" s="90">
        <f t="shared" si="16"/>
        <v>20820.527989735252</v>
      </c>
      <c r="H110" s="90">
        <f t="shared" si="17"/>
        <v>4092837.5655813101</v>
      </c>
      <c r="O110">
        <f t="shared" si="19"/>
        <v>8.1250000000000003E-3</v>
      </c>
      <c r="P110">
        <f t="shared" si="19"/>
        <v>300</v>
      </c>
      <c r="Q110" s="92">
        <f t="shared" si="11"/>
        <v>96</v>
      </c>
      <c r="R110" s="94">
        <f t="shared" si="12"/>
        <v>54244</v>
      </c>
      <c r="S110" s="94">
        <f t="shared" si="13"/>
        <v>20652.72460234123</v>
      </c>
      <c r="T110" s="94">
        <f t="shared" si="14"/>
        <v>20652.72460234123</v>
      </c>
      <c r="U110" s="94">
        <f t="shared" si="15"/>
        <v>4113658.0935710454</v>
      </c>
    </row>
    <row r="111" spans="1:21" x14ac:dyDescent="0.25">
      <c r="A111" s="92">
        <v>98</v>
      </c>
      <c r="B111" s="94">
        <v>4414410.7428224748</v>
      </c>
      <c r="D111" s="89">
        <v>98</v>
      </c>
      <c r="E111" s="97">
        <f t="shared" si="18"/>
        <v>54244</v>
      </c>
      <c r="F111" s="91">
        <f t="shared" si="10"/>
        <v>33254.305220348142</v>
      </c>
      <c r="G111" s="90">
        <f t="shared" si="16"/>
        <v>20989.694779651858</v>
      </c>
      <c r="H111" s="90">
        <f t="shared" si="17"/>
        <v>4071847.8708016584</v>
      </c>
      <c r="O111">
        <f t="shared" si="19"/>
        <v>8.1250000000000003E-3</v>
      </c>
      <c r="P111">
        <f t="shared" si="19"/>
        <v>300</v>
      </c>
      <c r="Q111" s="92">
        <f t="shared" si="11"/>
        <v>97</v>
      </c>
      <c r="R111" s="94">
        <f t="shared" si="12"/>
        <v>54244</v>
      </c>
      <c r="S111" s="94">
        <f t="shared" si="13"/>
        <v>20820.527989735252</v>
      </c>
      <c r="T111" s="94">
        <f t="shared" si="14"/>
        <v>20820.527989735252</v>
      </c>
      <c r="U111" s="94">
        <f t="shared" si="15"/>
        <v>4092837.5655813101</v>
      </c>
    </row>
    <row r="112" spans="1:21" x14ac:dyDescent="0.25">
      <c r="A112" s="92">
        <v>99</v>
      </c>
      <c r="B112" s="94">
        <v>4405720.9590647435</v>
      </c>
      <c r="D112" s="89">
        <v>99</v>
      </c>
      <c r="E112" s="97">
        <f t="shared" si="18"/>
        <v>54244</v>
      </c>
      <c r="F112" s="91">
        <f t="shared" si="10"/>
        <v>33083.763950263477</v>
      </c>
      <c r="G112" s="90">
        <f t="shared" si="16"/>
        <v>21160.236049736523</v>
      </c>
      <c r="H112" s="90">
        <f t="shared" si="17"/>
        <v>4050687.634751922</v>
      </c>
      <c r="O112">
        <f t="shared" si="19"/>
        <v>8.1250000000000003E-3</v>
      </c>
      <c r="P112">
        <f t="shared" si="19"/>
        <v>300</v>
      </c>
      <c r="Q112" s="92">
        <f t="shared" si="11"/>
        <v>98</v>
      </c>
      <c r="R112" s="94">
        <f t="shared" si="12"/>
        <v>54244</v>
      </c>
      <c r="S112" s="94">
        <f t="shared" si="13"/>
        <v>20989.694779651858</v>
      </c>
      <c r="T112" s="94">
        <f t="shared" si="14"/>
        <v>20989.694779651858</v>
      </c>
      <c r="U112" s="94">
        <f t="shared" si="15"/>
        <v>4071847.8708016584</v>
      </c>
    </row>
    <row r="113" spans="1:21" x14ac:dyDescent="0.25">
      <c r="A113" s="92">
        <v>100</v>
      </c>
      <c r="B113" s="94">
        <v>4396960.5708139809</v>
      </c>
      <c r="D113" s="89">
        <v>100</v>
      </c>
      <c r="E113" s="97">
        <f t="shared" si="18"/>
        <v>54244</v>
      </c>
      <c r="F113" s="91">
        <f t="shared" si="10"/>
        <v>32911.83703235937</v>
      </c>
      <c r="G113" s="90">
        <f t="shared" si="16"/>
        <v>21332.16296764063</v>
      </c>
      <c r="H113" s="90">
        <f t="shared" si="17"/>
        <v>4029355.4717842815</v>
      </c>
      <c r="O113">
        <f t="shared" si="19"/>
        <v>8.1250000000000003E-3</v>
      </c>
      <c r="P113">
        <f t="shared" si="19"/>
        <v>300</v>
      </c>
      <c r="Q113" s="92">
        <f t="shared" si="11"/>
        <v>99</v>
      </c>
      <c r="R113" s="94">
        <f t="shared" si="12"/>
        <v>54244</v>
      </c>
      <c r="S113" s="94">
        <f t="shared" si="13"/>
        <v>21160.236049736523</v>
      </c>
      <c r="T113" s="94">
        <f t="shared" si="14"/>
        <v>21160.236049736523</v>
      </c>
      <c r="U113" s="94">
        <f t="shared" si="15"/>
        <v>4050687.634751922</v>
      </c>
    </row>
    <row r="114" spans="1:21" x14ac:dyDescent="0.25">
      <c r="A114" s="92">
        <v>101</v>
      </c>
      <c r="B114" s="105">
        <v>4388129.0044086808</v>
      </c>
      <c r="D114" s="89">
        <v>101</v>
      </c>
      <c r="E114" s="90">
        <v>44557</v>
      </c>
      <c r="F114" s="91">
        <f t="shared" si="10"/>
        <v>32738.513208247288</v>
      </c>
      <c r="G114" s="90">
        <f t="shared" si="16"/>
        <v>11818.486791752712</v>
      </c>
      <c r="H114" s="90">
        <f t="shared" si="17"/>
        <v>4017536.9849925288</v>
      </c>
      <c r="O114">
        <f t="shared" si="19"/>
        <v>8.1250000000000003E-3</v>
      </c>
      <c r="P114">
        <f t="shared" si="19"/>
        <v>300</v>
      </c>
      <c r="Q114" s="92">
        <f t="shared" si="11"/>
        <v>100</v>
      </c>
      <c r="R114" s="94">
        <f t="shared" si="12"/>
        <v>54244</v>
      </c>
      <c r="S114" s="94">
        <f t="shared" si="13"/>
        <v>21332.16296764063</v>
      </c>
      <c r="T114" s="94">
        <f t="shared" si="14"/>
        <v>21332.16296764063</v>
      </c>
      <c r="U114" s="94">
        <f t="shared" si="15"/>
        <v>4029355.4717842815</v>
      </c>
    </row>
    <row r="115" spans="1:21" x14ac:dyDescent="0.25">
      <c r="A115" s="92">
        <v>102</v>
      </c>
      <c r="B115" s="105">
        <v>4379225.6815263378</v>
      </c>
      <c r="D115" s="89">
        <v>102</v>
      </c>
      <c r="E115" s="90">
        <f t="shared" si="18"/>
        <v>44557</v>
      </c>
      <c r="F115" s="91">
        <f t="shared" si="10"/>
        <v>32642.488003064296</v>
      </c>
      <c r="G115" s="90">
        <f t="shared" si="16"/>
        <v>11914.511996935704</v>
      </c>
      <c r="H115" s="90">
        <f t="shared" si="17"/>
        <v>4005622.4729955932</v>
      </c>
      <c r="O115">
        <f t="shared" si="19"/>
        <v>8.1250000000000003E-3</v>
      </c>
      <c r="P115">
        <f t="shared" si="19"/>
        <v>300</v>
      </c>
      <c r="Q115" s="92">
        <f t="shared" si="11"/>
        <v>101</v>
      </c>
      <c r="R115" s="94">
        <f t="shared" si="12"/>
        <v>44557</v>
      </c>
      <c r="S115" s="94">
        <f t="shared" si="13"/>
        <v>11818.486791752712</v>
      </c>
      <c r="T115" s="94">
        <f t="shared" si="14"/>
        <v>11818.486791752712</v>
      </c>
      <c r="U115" s="94">
        <f t="shared" si="15"/>
        <v>4017536.9849925288</v>
      </c>
    </row>
    <row r="116" spans="1:21" x14ac:dyDescent="0.25">
      <c r="A116" s="92">
        <v>103</v>
      </c>
      <c r="B116" s="105">
        <v>4370250.0191455754</v>
      </c>
      <c r="D116" s="89">
        <v>103</v>
      </c>
      <c r="E116" s="90">
        <f t="shared" si="18"/>
        <v>44557</v>
      </c>
      <c r="F116" s="91">
        <f t="shared" si="10"/>
        <v>32545.682593089197</v>
      </c>
      <c r="G116" s="90">
        <f t="shared" si="16"/>
        <v>12011.317406910803</v>
      </c>
      <c r="H116" s="90">
        <f t="shared" si="17"/>
        <v>3993611.1555886823</v>
      </c>
      <c r="O116">
        <f t="shared" si="19"/>
        <v>8.1250000000000003E-3</v>
      </c>
      <c r="P116">
        <f t="shared" si="19"/>
        <v>300</v>
      </c>
      <c r="Q116" s="92">
        <f t="shared" si="11"/>
        <v>102</v>
      </c>
      <c r="R116" s="94">
        <f t="shared" si="12"/>
        <v>44557</v>
      </c>
      <c r="S116" s="94">
        <f t="shared" si="13"/>
        <v>11914.511996935704</v>
      </c>
      <c r="T116" s="94">
        <f t="shared" si="14"/>
        <v>11914.511996935704</v>
      </c>
      <c r="U116" s="94">
        <f t="shared" si="15"/>
        <v>4005622.4729955932</v>
      </c>
    </row>
    <row r="117" spans="1:21" x14ac:dyDescent="0.25">
      <c r="A117" s="92">
        <v>104</v>
      </c>
      <c r="B117" s="105">
        <v>4361201.4295079699</v>
      </c>
      <c r="D117" s="89">
        <v>104</v>
      </c>
      <c r="E117" s="90">
        <f t="shared" si="18"/>
        <v>44557</v>
      </c>
      <c r="F117" s="91">
        <f t="shared" si="10"/>
        <v>32448.090639158043</v>
      </c>
      <c r="G117" s="90">
        <f t="shared" si="16"/>
        <v>12108.909360841957</v>
      </c>
      <c r="H117" s="90">
        <f t="shared" si="17"/>
        <v>3981502.2462278404</v>
      </c>
      <c r="O117">
        <f t="shared" si="19"/>
        <v>8.1250000000000003E-3</v>
      </c>
      <c r="P117">
        <f t="shared" si="19"/>
        <v>300</v>
      </c>
      <c r="Q117" s="92">
        <f t="shared" si="11"/>
        <v>103</v>
      </c>
      <c r="R117" s="94">
        <f t="shared" si="12"/>
        <v>44557</v>
      </c>
      <c r="S117" s="94">
        <f t="shared" si="13"/>
        <v>12011.317406910803</v>
      </c>
      <c r="T117" s="94">
        <f t="shared" si="14"/>
        <v>12011.317406910803</v>
      </c>
      <c r="U117" s="94">
        <f t="shared" si="15"/>
        <v>3993611.1555886823</v>
      </c>
    </row>
    <row r="118" spans="1:21" x14ac:dyDescent="0.25">
      <c r="A118" s="92">
        <v>105</v>
      </c>
      <c r="B118" s="105">
        <v>4352079.3200795585</v>
      </c>
      <c r="D118" s="89">
        <v>105</v>
      </c>
      <c r="E118" s="90">
        <f t="shared" si="18"/>
        <v>44557</v>
      </c>
      <c r="F118" s="91">
        <f t="shared" si="10"/>
        <v>32349.705750601206</v>
      </c>
      <c r="G118" s="90">
        <f t="shared" si="16"/>
        <v>12207.294249398794</v>
      </c>
      <c r="H118" s="90">
        <f t="shared" si="17"/>
        <v>3969294.9519784418</v>
      </c>
      <c r="O118">
        <f t="shared" si="19"/>
        <v>8.1250000000000003E-3</v>
      </c>
      <c r="P118">
        <f t="shared" si="19"/>
        <v>300</v>
      </c>
      <c r="Q118" s="92">
        <f t="shared" si="11"/>
        <v>104</v>
      </c>
      <c r="R118" s="94">
        <f t="shared" si="12"/>
        <v>44557</v>
      </c>
      <c r="S118" s="94">
        <f t="shared" si="13"/>
        <v>12108.909360841957</v>
      </c>
      <c r="T118" s="94">
        <f t="shared" si="14"/>
        <v>12108.909360841957</v>
      </c>
      <c r="U118" s="94">
        <f t="shared" si="15"/>
        <v>3981502.2462278404</v>
      </c>
    </row>
    <row r="119" spans="1:21" x14ac:dyDescent="0.25">
      <c r="A119" s="92">
        <v>106</v>
      </c>
      <c r="B119" s="105">
        <v>4342883.0935120415</v>
      </c>
      <c r="D119" s="89">
        <v>106</v>
      </c>
      <c r="E119" s="90">
        <f t="shared" si="18"/>
        <v>44557</v>
      </c>
      <c r="F119" s="91">
        <f t="shared" si="10"/>
        <v>32250.52148482484</v>
      </c>
      <c r="G119" s="90">
        <f t="shared" si="16"/>
        <v>12306.47851517516</v>
      </c>
      <c r="H119" s="90">
        <f t="shared" si="17"/>
        <v>3956988.4734632666</v>
      </c>
      <c r="O119">
        <f t="shared" si="19"/>
        <v>8.1250000000000003E-3</v>
      </c>
      <c r="P119">
        <f t="shared" si="19"/>
        <v>300</v>
      </c>
      <c r="Q119" s="92">
        <f t="shared" si="11"/>
        <v>105</v>
      </c>
      <c r="R119" s="94">
        <f t="shared" si="12"/>
        <v>44557</v>
      </c>
      <c r="S119" s="94">
        <f t="shared" si="13"/>
        <v>12207.294249398794</v>
      </c>
      <c r="T119" s="94">
        <f t="shared" si="14"/>
        <v>12207.294249398794</v>
      </c>
      <c r="U119" s="94">
        <f t="shared" si="15"/>
        <v>3969294.9519784418</v>
      </c>
    </row>
    <row r="120" spans="1:21" x14ac:dyDescent="0.25">
      <c r="A120" s="92">
        <v>107</v>
      </c>
      <c r="B120" s="105">
        <v>4333612.1476036636</v>
      </c>
      <c r="D120" s="89">
        <v>107</v>
      </c>
      <c r="E120" s="90">
        <f t="shared" si="18"/>
        <v>44557</v>
      </c>
      <c r="F120" s="91">
        <f t="shared" si="10"/>
        <v>32150.531346889042</v>
      </c>
      <c r="G120" s="90">
        <f t="shared" si="16"/>
        <v>12406.468653110958</v>
      </c>
      <c r="H120" s="90">
        <f t="shared" si="17"/>
        <v>3944582.0048101558</v>
      </c>
      <c r="O120">
        <f t="shared" si="19"/>
        <v>8.1250000000000003E-3</v>
      </c>
      <c r="P120">
        <f t="shared" si="19"/>
        <v>300</v>
      </c>
      <c r="Q120" s="92">
        <f t="shared" si="11"/>
        <v>106</v>
      </c>
      <c r="R120" s="94">
        <f t="shared" si="12"/>
        <v>44557</v>
      </c>
      <c r="S120" s="94">
        <f t="shared" si="13"/>
        <v>12306.47851517516</v>
      </c>
      <c r="T120" s="94">
        <f t="shared" si="14"/>
        <v>12306.47851517516</v>
      </c>
      <c r="U120" s="94">
        <f t="shared" si="15"/>
        <v>3956988.4734632666</v>
      </c>
    </row>
    <row r="121" spans="1:21" x14ac:dyDescent="0.25">
      <c r="A121" s="92">
        <v>108</v>
      </c>
      <c r="B121" s="105">
        <v>4324265.8752597794</v>
      </c>
      <c r="D121" s="89">
        <v>108</v>
      </c>
      <c r="E121" s="90">
        <f t="shared" si="18"/>
        <v>44557</v>
      </c>
      <c r="F121" s="91">
        <f t="shared" si="10"/>
        <v>32049.728789082517</v>
      </c>
      <c r="G121" s="90">
        <f t="shared" si="16"/>
        <v>12507.271210917483</v>
      </c>
      <c r="H121" s="90">
        <f t="shared" si="17"/>
        <v>3932074.7335992386</v>
      </c>
      <c r="O121">
        <f t="shared" si="19"/>
        <v>8.1250000000000003E-3</v>
      </c>
      <c r="P121">
        <f t="shared" si="19"/>
        <v>300</v>
      </c>
      <c r="Q121" s="92">
        <f t="shared" si="11"/>
        <v>107</v>
      </c>
      <c r="R121" s="94">
        <f t="shared" si="12"/>
        <v>44557</v>
      </c>
      <c r="S121" s="94">
        <f t="shared" si="13"/>
        <v>12406.468653110958</v>
      </c>
      <c r="T121" s="94">
        <f t="shared" si="14"/>
        <v>12406.468653110958</v>
      </c>
      <c r="U121" s="94">
        <f t="shared" si="15"/>
        <v>3944582.0048101558</v>
      </c>
    </row>
    <row r="122" spans="1:21" x14ac:dyDescent="0.25">
      <c r="A122" s="92">
        <v>109</v>
      </c>
      <c r="B122" s="105">
        <v>4314843.6644531013</v>
      </c>
      <c r="D122" s="89">
        <v>109</v>
      </c>
      <c r="E122" s="90">
        <f t="shared" si="18"/>
        <v>44557</v>
      </c>
      <c r="F122" s="91">
        <f t="shared" si="10"/>
        <v>31948.107210493814</v>
      </c>
      <c r="G122" s="90">
        <f t="shared" si="16"/>
        <v>12608.892789506186</v>
      </c>
      <c r="H122" s="90">
        <f t="shared" si="17"/>
        <v>3919465.8408097322</v>
      </c>
      <c r="O122">
        <f t="shared" si="19"/>
        <v>8.1250000000000003E-3</v>
      </c>
      <c r="P122">
        <f t="shared" si="19"/>
        <v>300</v>
      </c>
      <c r="Q122" s="92">
        <f t="shared" si="11"/>
        <v>108</v>
      </c>
      <c r="R122" s="94">
        <f t="shared" si="12"/>
        <v>44557</v>
      </c>
      <c r="S122" s="94">
        <f t="shared" si="13"/>
        <v>12507.271210917483</v>
      </c>
      <c r="T122" s="94">
        <f t="shared" si="14"/>
        <v>12507.271210917483</v>
      </c>
      <c r="U122" s="94">
        <f t="shared" si="15"/>
        <v>3932074.7335992386</v>
      </c>
    </row>
    <row r="123" spans="1:21" x14ac:dyDescent="0.25">
      <c r="A123" s="92">
        <v>110</v>
      </c>
      <c r="B123" s="105">
        <v>4305344.8981836196</v>
      </c>
      <c r="D123" s="89">
        <v>110</v>
      </c>
      <c r="E123" s="90">
        <f t="shared" si="18"/>
        <v>44557</v>
      </c>
      <c r="F123" s="91">
        <f t="shared" si="10"/>
        <v>31845.659956579075</v>
      </c>
      <c r="G123" s="90">
        <f t="shared" si="16"/>
        <v>12711.340043420925</v>
      </c>
      <c r="H123" s="90">
        <f t="shared" si="17"/>
        <v>3906754.5007663113</v>
      </c>
      <c r="O123">
        <f t="shared" si="19"/>
        <v>8.1250000000000003E-3</v>
      </c>
      <c r="P123">
        <f t="shared" si="19"/>
        <v>300</v>
      </c>
      <c r="Q123" s="92">
        <f t="shared" si="11"/>
        <v>109</v>
      </c>
      <c r="R123" s="94">
        <f t="shared" si="12"/>
        <v>44557</v>
      </c>
      <c r="S123" s="94">
        <f t="shared" si="13"/>
        <v>12608.892789506186</v>
      </c>
      <c r="T123" s="94">
        <f t="shared" si="14"/>
        <v>12608.892789506186</v>
      </c>
      <c r="U123" s="94">
        <f t="shared" si="15"/>
        <v>3919465.8408097322</v>
      </c>
    </row>
    <row r="124" spans="1:21" x14ac:dyDescent="0.25">
      <c r="A124" s="92">
        <v>111</v>
      </c>
      <c r="B124" s="105">
        <v>4295768.9544381984</v>
      </c>
      <c r="D124" s="89">
        <v>111</v>
      </c>
      <c r="E124" s="90">
        <f t="shared" si="18"/>
        <v>44557</v>
      </c>
      <c r="F124" s="91">
        <f t="shared" si="10"/>
        <v>31742.380318726282</v>
      </c>
      <c r="G124" s="90">
        <f t="shared" si="16"/>
        <v>12814.619681273718</v>
      </c>
      <c r="H124" s="90">
        <f t="shared" si="17"/>
        <v>3893939.8810850377</v>
      </c>
      <c r="O124">
        <f t="shared" si="19"/>
        <v>8.1250000000000003E-3</v>
      </c>
      <c r="P124">
        <f t="shared" si="19"/>
        <v>300</v>
      </c>
      <c r="Q124" s="92">
        <f t="shared" si="11"/>
        <v>110</v>
      </c>
      <c r="R124" s="94">
        <f t="shared" si="12"/>
        <v>44557</v>
      </c>
      <c r="S124" s="94">
        <f t="shared" si="13"/>
        <v>12711.340043420925</v>
      </c>
      <c r="T124" s="94">
        <f t="shared" si="14"/>
        <v>12711.340043420925</v>
      </c>
      <c r="U124" s="94">
        <f t="shared" si="15"/>
        <v>3906754.5007663113</v>
      </c>
    </row>
    <row r="125" spans="1:21" x14ac:dyDescent="0.25">
      <c r="A125" s="92">
        <v>112</v>
      </c>
      <c r="B125" s="105">
        <v>4286115.2061498454</v>
      </c>
      <c r="D125" s="89">
        <v>112</v>
      </c>
      <c r="E125" s="90">
        <f t="shared" si="18"/>
        <v>44557</v>
      </c>
      <c r="F125" s="91">
        <f t="shared" si="10"/>
        <v>31638.261533815934</v>
      </c>
      <c r="G125" s="90">
        <f t="shared" si="16"/>
        <v>12918.738466184066</v>
      </c>
      <c r="H125" s="90">
        <f t="shared" si="17"/>
        <v>3881021.1426188536</v>
      </c>
      <c r="O125">
        <f t="shared" si="19"/>
        <v>8.1250000000000003E-3</v>
      </c>
      <c r="P125">
        <f t="shared" si="19"/>
        <v>300</v>
      </c>
      <c r="Q125" s="92">
        <f t="shared" si="11"/>
        <v>111</v>
      </c>
      <c r="R125" s="94">
        <f t="shared" si="12"/>
        <v>44557</v>
      </c>
      <c r="S125" s="94">
        <f t="shared" si="13"/>
        <v>12814.619681273718</v>
      </c>
      <c r="T125" s="94">
        <f t="shared" si="14"/>
        <v>12814.619681273718</v>
      </c>
      <c r="U125" s="94">
        <f t="shared" si="15"/>
        <v>3893939.8810850377</v>
      </c>
    </row>
    <row r="126" spans="1:21" x14ac:dyDescent="0.25">
      <c r="A126" s="92">
        <v>113</v>
      </c>
      <c r="B126" s="105">
        <v>4276383.0211566491</v>
      </c>
      <c r="D126" s="89">
        <v>113</v>
      </c>
      <c r="E126" s="90">
        <f t="shared" si="18"/>
        <v>44557</v>
      </c>
      <c r="F126" s="91">
        <f t="shared" si="10"/>
        <v>31533.296783778187</v>
      </c>
      <c r="G126" s="90">
        <f t="shared" si="16"/>
        <v>13023.703216221813</v>
      </c>
      <c r="H126" s="90">
        <f t="shared" si="17"/>
        <v>3867997.4394026319</v>
      </c>
      <c r="O126">
        <f t="shared" si="19"/>
        <v>8.1250000000000003E-3</v>
      </c>
      <c r="P126">
        <f t="shared" si="19"/>
        <v>300</v>
      </c>
      <c r="Q126" s="92">
        <f t="shared" si="11"/>
        <v>112</v>
      </c>
      <c r="R126" s="94">
        <f t="shared" si="12"/>
        <v>44557</v>
      </c>
      <c r="S126" s="94">
        <f t="shared" si="13"/>
        <v>12918.738466184066</v>
      </c>
      <c r="T126" s="94">
        <f t="shared" si="14"/>
        <v>12918.738466184066</v>
      </c>
      <c r="U126" s="94">
        <f t="shared" si="15"/>
        <v>3881021.1426188536</v>
      </c>
    </row>
    <row r="127" spans="1:21" x14ac:dyDescent="0.25">
      <c r="A127" s="92">
        <v>114</v>
      </c>
      <c r="B127" s="105">
        <v>4266571.7621603832</v>
      </c>
      <c r="D127" s="89">
        <v>114</v>
      </c>
      <c r="E127" s="90">
        <f t="shared" si="18"/>
        <v>44557</v>
      </c>
      <c r="F127" s="91">
        <f t="shared" si="10"/>
        <v>31427.479195146385</v>
      </c>
      <c r="G127" s="90">
        <f t="shared" si="16"/>
        <v>13129.520804853615</v>
      </c>
      <c r="H127" s="90">
        <f t="shared" si="17"/>
        <v>3854867.9185977783</v>
      </c>
      <c r="O127">
        <f t="shared" si="19"/>
        <v>8.1250000000000003E-3</v>
      </c>
      <c r="P127">
        <f t="shared" si="19"/>
        <v>300</v>
      </c>
      <c r="Q127" s="92">
        <f t="shared" si="11"/>
        <v>113</v>
      </c>
      <c r="R127" s="94">
        <f t="shared" si="12"/>
        <v>44557</v>
      </c>
      <c r="S127" s="94">
        <f t="shared" si="13"/>
        <v>13023.703216221813</v>
      </c>
      <c r="T127" s="94">
        <f t="shared" si="14"/>
        <v>13023.703216221813</v>
      </c>
      <c r="U127" s="94">
        <f t="shared" si="15"/>
        <v>3867997.4394026319</v>
      </c>
    </row>
    <row r="128" spans="1:21" x14ac:dyDescent="0.25">
      <c r="A128" s="92">
        <v>115</v>
      </c>
      <c r="B128" s="105">
        <v>4256680.7866847729</v>
      </c>
      <c r="D128" s="89">
        <v>115</v>
      </c>
      <c r="E128" s="90">
        <f t="shared" si="18"/>
        <v>44557</v>
      </c>
      <c r="F128" s="91">
        <f t="shared" si="10"/>
        <v>31320.801838606949</v>
      </c>
      <c r="G128" s="90">
        <f t="shared" si="16"/>
        <v>13236.198161393051</v>
      </c>
      <c r="H128" s="90">
        <f t="shared" si="17"/>
        <v>3841631.7204363854</v>
      </c>
      <c r="O128">
        <f t="shared" si="19"/>
        <v>8.1250000000000003E-3</v>
      </c>
      <c r="P128">
        <f t="shared" si="19"/>
        <v>300</v>
      </c>
      <c r="Q128" s="92">
        <f t="shared" si="11"/>
        <v>114</v>
      </c>
      <c r="R128" s="94">
        <f t="shared" si="12"/>
        <v>44557</v>
      </c>
      <c r="S128" s="94">
        <f t="shared" si="13"/>
        <v>13129.520804853615</v>
      </c>
      <c r="T128" s="94">
        <f t="shared" si="14"/>
        <v>13129.520804853615</v>
      </c>
      <c r="U128" s="94">
        <f t="shared" si="15"/>
        <v>3854867.9185977783</v>
      </c>
    </row>
    <row r="129" spans="1:21" x14ac:dyDescent="0.25">
      <c r="A129" s="92">
        <v>116</v>
      </c>
      <c r="B129" s="105">
        <v>4246709.447033423</v>
      </c>
      <c r="D129" s="89">
        <v>116</v>
      </c>
      <c r="E129" s="97">
        <v>54313</v>
      </c>
      <c r="F129" s="91">
        <f t="shared" si="10"/>
        <v>31213.257728545632</v>
      </c>
      <c r="G129" s="90">
        <f t="shared" si="16"/>
        <v>23099.742271454368</v>
      </c>
      <c r="H129" s="90">
        <f t="shared" si="17"/>
        <v>3818531.9781649308</v>
      </c>
      <c r="O129">
        <f t="shared" si="19"/>
        <v>8.1250000000000003E-3</v>
      </c>
      <c r="P129">
        <f t="shared" si="19"/>
        <v>300</v>
      </c>
      <c r="Q129" s="92">
        <f t="shared" si="11"/>
        <v>115</v>
      </c>
      <c r="R129" s="94">
        <f t="shared" si="12"/>
        <v>44557</v>
      </c>
      <c r="S129" s="94">
        <f t="shared" si="13"/>
        <v>13236.198161393051</v>
      </c>
      <c r="T129" s="94">
        <f t="shared" si="14"/>
        <v>13236.198161393051</v>
      </c>
      <c r="U129" s="94">
        <f t="shared" si="15"/>
        <v>3841631.7204363854</v>
      </c>
    </row>
    <row r="130" spans="1:21" x14ac:dyDescent="0.25">
      <c r="A130" s="92">
        <v>117</v>
      </c>
      <c r="B130" s="105">
        <v>4236657.0902474057</v>
      </c>
      <c r="D130" s="89">
        <v>117</v>
      </c>
      <c r="E130" s="97">
        <f t="shared" si="18"/>
        <v>54313</v>
      </c>
      <c r="F130" s="91">
        <f t="shared" si="10"/>
        <v>31025.572322590066</v>
      </c>
      <c r="G130" s="90">
        <f t="shared" si="16"/>
        <v>23287.427677409934</v>
      </c>
      <c r="H130" s="90">
        <f t="shared" si="17"/>
        <v>3795244.5504875211</v>
      </c>
      <c r="O130">
        <f t="shared" si="19"/>
        <v>8.1250000000000003E-3</v>
      </c>
      <c r="P130">
        <f t="shared" si="19"/>
        <v>300</v>
      </c>
      <c r="Q130" s="92">
        <f t="shared" si="11"/>
        <v>116</v>
      </c>
      <c r="R130" s="94">
        <f t="shared" si="12"/>
        <v>54313</v>
      </c>
      <c r="S130" s="94">
        <f t="shared" si="13"/>
        <v>23099.742271454368</v>
      </c>
      <c r="T130" s="94">
        <f t="shared" si="14"/>
        <v>23099.742271454368</v>
      </c>
      <c r="U130" s="94">
        <f t="shared" si="15"/>
        <v>3818531.9781649308</v>
      </c>
    </row>
    <row r="131" spans="1:21" x14ac:dyDescent="0.25">
      <c r="A131" s="92">
        <v>118</v>
      </c>
      <c r="B131" s="105">
        <v>4226523.0580625022</v>
      </c>
      <c r="D131" s="89">
        <v>118</v>
      </c>
      <c r="E131" s="97">
        <f t="shared" si="18"/>
        <v>54313</v>
      </c>
      <c r="F131" s="91">
        <f t="shared" si="10"/>
        <v>30836.361972711111</v>
      </c>
      <c r="G131" s="90">
        <f t="shared" si="16"/>
        <v>23476.638027288889</v>
      </c>
      <c r="H131" s="90">
        <f t="shared" si="17"/>
        <v>3771767.9124602322</v>
      </c>
      <c r="O131">
        <f t="shared" si="19"/>
        <v>8.1250000000000003E-3</v>
      </c>
      <c r="P131">
        <f t="shared" si="19"/>
        <v>300</v>
      </c>
      <c r="Q131" s="92">
        <f t="shared" si="11"/>
        <v>117</v>
      </c>
      <c r="R131" s="94">
        <f t="shared" si="12"/>
        <v>54313</v>
      </c>
      <c r="S131" s="94">
        <f t="shared" si="13"/>
        <v>23287.427677409934</v>
      </c>
      <c r="T131" s="94">
        <f t="shared" si="14"/>
        <v>23287.427677409934</v>
      </c>
      <c r="U131" s="94">
        <f t="shared" si="15"/>
        <v>3795244.5504875211</v>
      </c>
    </row>
    <row r="132" spans="1:21" x14ac:dyDescent="0.25">
      <c r="A132" s="92">
        <v>119</v>
      </c>
      <c r="B132" s="105">
        <v>4216306.6868660962</v>
      </c>
      <c r="D132" s="89">
        <v>119</v>
      </c>
      <c r="E132" s="97">
        <f t="shared" si="18"/>
        <v>54313</v>
      </c>
      <c r="F132" s="91">
        <f t="shared" si="10"/>
        <v>30645.614288739387</v>
      </c>
      <c r="G132" s="90">
        <f t="shared" si="16"/>
        <v>23667.385711260613</v>
      </c>
      <c r="H132" s="90">
        <f t="shared" si="17"/>
        <v>3748100.5267489715</v>
      </c>
      <c r="O132">
        <f t="shared" si="19"/>
        <v>8.1250000000000003E-3</v>
      </c>
      <c r="P132">
        <f t="shared" si="19"/>
        <v>300</v>
      </c>
      <c r="Q132" s="92">
        <f t="shared" si="11"/>
        <v>118</v>
      </c>
      <c r="R132" s="94">
        <f t="shared" si="12"/>
        <v>54313</v>
      </c>
      <c r="S132" s="94">
        <f t="shared" si="13"/>
        <v>23476.638027288889</v>
      </c>
      <c r="T132" s="94">
        <f t="shared" si="14"/>
        <v>23476.638027288889</v>
      </c>
      <c r="U132" s="94">
        <f t="shared" si="15"/>
        <v>3771767.9124602322</v>
      </c>
    </row>
    <row r="133" spans="1:21" x14ac:dyDescent="0.25">
      <c r="A133" s="92">
        <v>120</v>
      </c>
      <c r="B133" s="105">
        <v>4206007.3076537196</v>
      </c>
      <c r="D133" s="89">
        <v>120</v>
      </c>
      <c r="E133" s="97">
        <f t="shared" si="18"/>
        <v>54313</v>
      </c>
      <c r="F133" s="91">
        <f t="shared" si="10"/>
        <v>30453.316779835393</v>
      </c>
      <c r="G133" s="90">
        <f t="shared" si="16"/>
        <v>23859.683220164607</v>
      </c>
      <c r="H133" s="90">
        <f t="shared" si="17"/>
        <v>3724240.8435288072</v>
      </c>
      <c r="O133">
        <f t="shared" si="19"/>
        <v>8.1250000000000003E-3</v>
      </c>
      <c r="P133">
        <f t="shared" si="19"/>
        <v>300</v>
      </c>
      <c r="Q133" s="92">
        <f t="shared" si="11"/>
        <v>119</v>
      </c>
      <c r="R133" s="94">
        <f t="shared" si="12"/>
        <v>54313</v>
      </c>
      <c r="S133" s="94">
        <f t="shared" si="13"/>
        <v>23667.385711260613</v>
      </c>
      <c r="T133" s="94">
        <f t="shared" si="14"/>
        <v>23667.385711260613</v>
      </c>
      <c r="U133" s="94">
        <f t="shared" si="15"/>
        <v>3748100.5267489715</v>
      </c>
    </row>
    <row r="134" spans="1:21" x14ac:dyDescent="0.25">
      <c r="A134" s="92">
        <v>121</v>
      </c>
      <c r="B134" s="105">
        <v>4195624.2459852425</v>
      </c>
      <c r="D134" s="89">
        <v>121</v>
      </c>
      <c r="E134" s="97">
        <f t="shared" si="18"/>
        <v>54313</v>
      </c>
      <c r="F134" s="91">
        <f t="shared" si="10"/>
        <v>30259.45685367156</v>
      </c>
      <c r="G134" s="90">
        <f t="shared" si="16"/>
        <v>24053.54314632844</v>
      </c>
      <c r="H134" s="90">
        <f t="shared" si="17"/>
        <v>3700187.3003824786</v>
      </c>
      <c r="O134">
        <f t="shared" si="19"/>
        <v>8.1250000000000003E-3</v>
      </c>
      <c r="P134">
        <f t="shared" si="19"/>
        <v>300</v>
      </c>
      <c r="Q134" s="92">
        <f t="shared" si="11"/>
        <v>120</v>
      </c>
      <c r="R134" s="94">
        <f t="shared" si="12"/>
        <v>54313</v>
      </c>
      <c r="S134" s="94">
        <f t="shared" si="13"/>
        <v>23859.683220164607</v>
      </c>
      <c r="T134" s="94">
        <f t="shared" si="14"/>
        <v>23859.683220164607</v>
      </c>
      <c r="U134" s="94">
        <f t="shared" si="15"/>
        <v>3724240.8435288072</v>
      </c>
    </row>
    <row r="135" spans="1:21" x14ac:dyDescent="0.25">
      <c r="A135" s="92">
        <v>122</v>
      </c>
      <c r="B135" s="105">
        <v>4185156.8219407089</v>
      </c>
      <c r="D135" s="89">
        <v>122</v>
      </c>
      <c r="E135" s="97">
        <f t="shared" si="18"/>
        <v>54313</v>
      </c>
      <c r="F135" s="91">
        <f t="shared" si="10"/>
        <v>30064.021815607641</v>
      </c>
      <c r="G135" s="90">
        <f t="shared" si="16"/>
        <v>24248.978184392359</v>
      </c>
      <c r="H135" s="90">
        <f t="shared" si="17"/>
        <v>3675938.3221980864</v>
      </c>
      <c r="O135">
        <f t="shared" si="19"/>
        <v>8.1250000000000003E-3</v>
      </c>
      <c r="P135">
        <f t="shared" si="19"/>
        <v>300</v>
      </c>
      <c r="Q135" s="92">
        <f t="shared" si="11"/>
        <v>121</v>
      </c>
      <c r="R135" s="94">
        <f t="shared" si="12"/>
        <v>54313</v>
      </c>
      <c r="S135" s="94">
        <f t="shared" si="13"/>
        <v>24053.54314632844</v>
      </c>
      <c r="T135" s="94">
        <f t="shared" si="14"/>
        <v>24053.54314632844</v>
      </c>
      <c r="U135" s="94">
        <f t="shared" si="15"/>
        <v>3700187.3003824786</v>
      </c>
    </row>
    <row r="136" spans="1:21" x14ac:dyDescent="0.25">
      <c r="A136" s="92">
        <v>123</v>
      </c>
      <c r="B136" s="105">
        <v>4174604.3500758135</v>
      </c>
      <c r="D136" s="89">
        <v>123</v>
      </c>
      <c r="E136" s="97">
        <f t="shared" si="18"/>
        <v>54313</v>
      </c>
      <c r="F136" s="91">
        <f t="shared" si="10"/>
        <v>29866.998867859453</v>
      </c>
      <c r="G136" s="90">
        <f t="shared" si="16"/>
        <v>24446.001132140547</v>
      </c>
      <c r="H136" s="90">
        <f t="shared" si="17"/>
        <v>3651492.321065946</v>
      </c>
      <c r="O136">
        <f t="shared" si="19"/>
        <v>8.1250000000000003E-3</v>
      </c>
      <c r="P136">
        <f t="shared" si="19"/>
        <v>300</v>
      </c>
      <c r="Q136" s="92">
        <f t="shared" si="11"/>
        <v>122</v>
      </c>
      <c r="R136" s="94">
        <f t="shared" si="12"/>
        <v>54313</v>
      </c>
      <c r="S136" s="94">
        <f t="shared" si="13"/>
        <v>24248.978184392359</v>
      </c>
      <c r="T136" s="94">
        <f t="shared" si="14"/>
        <v>24248.978184392359</v>
      </c>
      <c r="U136" s="94">
        <f t="shared" si="15"/>
        <v>3675938.3221980864</v>
      </c>
    </row>
    <row r="137" spans="1:21" x14ac:dyDescent="0.25">
      <c r="A137" s="92">
        <v>124</v>
      </c>
      <c r="B137" s="105">
        <v>4163966.1393770161</v>
      </c>
      <c r="D137" s="89">
        <v>124</v>
      </c>
      <c r="E137" s="97">
        <f t="shared" si="18"/>
        <v>54313</v>
      </c>
      <c r="F137" s="91">
        <f t="shared" si="10"/>
        <v>29668.375108660814</v>
      </c>
      <c r="G137" s="90">
        <f t="shared" si="16"/>
        <v>24644.624891339186</v>
      </c>
      <c r="H137" s="90">
        <f t="shared" si="17"/>
        <v>3626847.6961746067</v>
      </c>
      <c r="O137">
        <f t="shared" si="19"/>
        <v>8.1250000000000003E-3</v>
      </c>
      <c r="P137">
        <f t="shared" si="19"/>
        <v>300</v>
      </c>
      <c r="Q137" s="92">
        <f t="shared" si="11"/>
        <v>123</v>
      </c>
      <c r="R137" s="94">
        <f t="shared" si="12"/>
        <v>54313</v>
      </c>
      <c r="S137" s="94">
        <f t="shared" si="13"/>
        <v>24446.001132140547</v>
      </c>
      <c r="T137" s="94">
        <f t="shared" si="14"/>
        <v>24446.001132140547</v>
      </c>
      <c r="U137" s="94">
        <f t="shared" si="15"/>
        <v>3651492.321065946</v>
      </c>
    </row>
    <row r="138" spans="1:21" x14ac:dyDescent="0.25">
      <c r="A138" s="92">
        <v>125</v>
      </c>
      <c r="B138" s="105">
        <v>4153241.4932162906</v>
      </c>
      <c r="D138" s="89">
        <v>125</v>
      </c>
      <c r="E138" s="97">
        <f t="shared" si="18"/>
        <v>54313</v>
      </c>
      <c r="F138" s="91">
        <f t="shared" si="10"/>
        <v>29468.137531418681</v>
      </c>
      <c r="G138" s="90">
        <f t="shared" si="16"/>
        <v>24844.862468581319</v>
      </c>
      <c r="H138" s="90">
        <f t="shared" si="17"/>
        <v>3602002.8337060255</v>
      </c>
      <c r="O138">
        <f t="shared" si="19"/>
        <v>8.1250000000000003E-3</v>
      </c>
      <c r="P138">
        <f t="shared" si="19"/>
        <v>300</v>
      </c>
      <c r="Q138" s="92">
        <f t="shared" si="11"/>
        <v>124</v>
      </c>
      <c r="R138" s="94">
        <f t="shared" si="12"/>
        <v>54313</v>
      </c>
      <c r="S138" s="94">
        <f t="shared" si="13"/>
        <v>24644.624891339186</v>
      </c>
      <c r="T138" s="94">
        <f t="shared" si="14"/>
        <v>24644.624891339186</v>
      </c>
      <c r="U138" s="94">
        <f t="shared" si="15"/>
        <v>3626847.6961746067</v>
      </c>
    </row>
    <row r="139" spans="1:21" x14ac:dyDescent="0.25">
      <c r="A139" s="92">
        <v>126</v>
      </c>
      <c r="B139" s="105">
        <v>4142429.7093055095</v>
      </c>
      <c r="D139" s="89">
        <v>126</v>
      </c>
      <c r="E139" s="97">
        <f t="shared" si="18"/>
        <v>54313</v>
      </c>
      <c r="F139" s="91">
        <f t="shared" si="10"/>
        <v>29266.273023861457</v>
      </c>
      <c r="G139" s="90">
        <f t="shared" si="16"/>
        <v>25046.726976138543</v>
      </c>
      <c r="H139" s="90">
        <f t="shared" si="17"/>
        <v>3576956.106729887</v>
      </c>
      <c r="O139">
        <f t="shared" si="19"/>
        <v>8.1250000000000003E-3</v>
      </c>
      <c r="P139">
        <f t="shared" si="19"/>
        <v>300</v>
      </c>
      <c r="Q139" s="92">
        <f t="shared" si="11"/>
        <v>125</v>
      </c>
      <c r="R139" s="94">
        <f t="shared" si="12"/>
        <v>54313</v>
      </c>
      <c r="S139" s="94">
        <f t="shared" si="13"/>
        <v>24844.862468581319</v>
      </c>
      <c r="T139" s="94">
        <f t="shared" si="14"/>
        <v>24844.862468581319</v>
      </c>
      <c r="U139" s="94">
        <f t="shared" si="15"/>
        <v>3602002.8337060255</v>
      </c>
    </row>
    <row r="140" spans="1:21" x14ac:dyDescent="0.25">
      <c r="A140" s="92">
        <v>127</v>
      </c>
      <c r="B140" s="105">
        <v>4131530.0796504533</v>
      </c>
      <c r="D140" s="89">
        <v>127</v>
      </c>
      <c r="E140" s="97">
        <f t="shared" si="18"/>
        <v>54313</v>
      </c>
      <c r="F140" s="91">
        <f t="shared" si="10"/>
        <v>29062.768367180332</v>
      </c>
      <c r="G140" s="90">
        <f t="shared" si="16"/>
        <v>25250.231632819668</v>
      </c>
      <c r="H140" s="90">
        <f t="shared" si="17"/>
        <v>3551705.8750970671</v>
      </c>
      <c r="O140">
        <f t="shared" si="19"/>
        <v>8.1250000000000003E-3</v>
      </c>
      <c r="P140">
        <f t="shared" si="19"/>
        <v>300</v>
      </c>
      <c r="Q140" s="92">
        <f t="shared" si="11"/>
        <v>126</v>
      </c>
      <c r="R140" s="94">
        <f t="shared" si="12"/>
        <v>54313</v>
      </c>
      <c r="S140" s="94">
        <f t="shared" si="13"/>
        <v>25046.726976138543</v>
      </c>
      <c r="T140" s="94">
        <f t="shared" si="14"/>
        <v>25046.726976138543</v>
      </c>
      <c r="U140" s="94">
        <f t="shared" si="15"/>
        <v>3576956.106729887</v>
      </c>
    </row>
    <row r="141" spans="1:21" x14ac:dyDescent="0.25">
      <c r="A141" s="92">
        <v>128</v>
      </c>
      <c r="B141" s="105">
        <v>4120541.8905044496</v>
      </c>
      <c r="D141" s="89">
        <v>128</v>
      </c>
      <c r="E141" s="97">
        <f t="shared" si="18"/>
        <v>54313</v>
      </c>
      <c r="F141" s="91">
        <f t="shared" si="10"/>
        <v>28857.610235163673</v>
      </c>
      <c r="G141" s="90">
        <f t="shared" si="16"/>
        <v>25455.389764836327</v>
      </c>
      <c r="H141" s="90">
        <f t="shared" si="17"/>
        <v>3526250.4853322306</v>
      </c>
      <c r="O141">
        <f t="shared" si="19"/>
        <v>8.1250000000000003E-3</v>
      </c>
      <c r="P141">
        <f t="shared" si="19"/>
        <v>300</v>
      </c>
      <c r="Q141" s="92">
        <f t="shared" si="11"/>
        <v>127</v>
      </c>
      <c r="R141" s="94">
        <f t="shared" si="12"/>
        <v>54313</v>
      </c>
      <c r="S141" s="94">
        <f t="shared" si="13"/>
        <v>25250.231632819668</v>
      </c>
      <c r="T141" s="94">
        <f t="shared" si="14"/>
        <v>25250.231632819668</v>
      </c>
      <c r="U141" s="94">
        <f t="shared" si="15"/>
        <v>3551705.8750970671</v>
      </c>
    </row>
    <row r="142" spans="1:21" x14ac:dyDescent="0.25">
      <c r="A142" s="92">
        <v>129</v>
      </c>
      <c r="B142" s="105">
        <v>4109464.4223216348</v>
      </c>
      <c r="D142" s="89">
        <v>129</v>
      </c>
      <c r="E142" s="97">
        <f t="shared" si="18"/>
        <v>54313</v>
      </c>
      <c r="F142" s="91">
        <f t="shared" ref="F142:F205" si="20">H141*O142</f>
        <v>28650.785193324373</v>
      </c>
      <c r="G142" s="90">
        <f t="shared" si="16"/>
        <v>25662.214806675627</v>
      </c>
      <c r="H142" s="90">
        <f t="shared" si="17"/>
        <v>3500588.2705255551</v>
      </c>
      <c r="O142">
        <f t="shared" si="19"/>
        <v>8.1250000000000003E-3</v>
      </c>
      <c r="P142">
        <f t="shared" si="19"/>
        <v>300</v>
      </c>
      <c r="Q142" s="92">
        <f t="shared" ref="Q142:Q205" si="21">IF(D141&gt;P142,"",D141)</f>
        <v>128</v>
      </c>
      <c r="R142" s="94">
        <f t="shared" ref="R142:R205" si="22">IF(D141&gt;P142,"",E141)</f>
        <v>54313</v>
      </c>
      <c r="S142" s="94">
        <f t="shared" ref="S142:S205" si="23">IF(D141&gt;P142,"",G141)</f>
        <v>25455.389764836327</v>
      </c>
      <c r="T142" s="94">
        <f t="shared" ref="T142:T205" si="24">IF(D141&gt;P142,"",G141)</f>
        <v>25455.389764836327</v>
      </c>
      <c r="U142" s="94">
        <f t="shared" ref="U142:U205" si="25">IF(D141&gt;P142,"",H141)</f>
        <v>3526250.4853322306</v>
      </c>
    </row>
    <row r="143" spans="1:21" x14ac:dyDescent="0.25">
      <c r="A143" s="92">
        <v>130</v>
      </c>
      <c r="B143" s="105">
        <v>4098296.9497098345</v>
      </c>
      <c r="D143" s="89">
        <v>130</v>
      </c>
      <c r="E143" s="97">
        <f t="shared" si="18"/>
        <v>54313</v>
      </c>
      <c r="F143" s="91">
        <f t="shared" si="20"/>
        <v>28442.279698020135</v>
      </c>
      <c r="G143" s="90">
        <f t="shared" ref="G143:G206" si="26">E143-F143</f>
        <v>25870.720301979865</v>
      </c>
      <c r="H143" s="90">
        <f t="shared" ref="H143:H206" si="27">H142-G143</f>
        <v>3474717.5502235754</v>
      </c>
      <c r="O143">
        <f t="shared" si="19"/>
        <v>8.1250000000000003E-3</v>
      </c>
      <c r="P143">
        <f t="shared" si="19"/>
        <v>300</v>
      </c>
      <c r="Q143" s="92">
        <f t="shared" si="21"/>
        <v>129</v>
      </c>
      <c r="R143" s="94">
        <f t="shared" si="22"/>
        <v>54313</v>
      </c>
      <c r="S143" s="94">
        <f t="shared" si="23"/>
        <v>25662.214806675627</v>
      </c>
      <c r="T143" s="94">
        <f t="shared" si="24"/>
        <v>25662.214806675627</v>
      </c>
      <c r="U143" s="94">
        <f t="shared" si="25"/>
        <v>3500588.2705255551</v>
      </c>
    </row>
    <row r="144" spans="1:21" x14ac:dyDescent="0.25">
      <c r="A144" s="92">
        <v>131</v>
      </c>
      <c r="B144" s="105">
        <v>4087038.7413830636</v>
      </c>
      <c r="D144" s="89">
        <v>131</v>
      </c>
      <c r="E144" s="97">
        <f t="shared" ref="E144:E207" si="28">E143</f>
        <v>54313</v>
      </c>
      <c r="F144" s="91">
        <f t="shared" si="20"/>
        <v>28232.080095566551</v>
      </c>
      <c r="G144" s="90">
        <f t="shared" si="26"/>
        <v>26080.919904433449</v>
      </c>
      <c r="H144" s="90">
        <f t="shared" si="27"/>
        <v>3448636.6303191418</v>
      </c>
      <c r="O144">
        <f t="shared" ref="O144:P207" si="29">O143</f>
        <v>8.1250000000000003E-3</v>
      </c>
      <c r="P144">
        <f t="shared" si="29"/>
        <v>300</v>
      </c>
      <c r="Q144" s="92">
        <f t="shared" si="21"/>
        <v>130</v>
      </c>
      <c r="R144" s="94">
        <f t="shared" si="22"/>
        <v>54313</v>
      </c>
      <c r="S144" s="94">
        <f t="shared" si="23"/>
        <v>25870.720301979865</v>
      </c>
      <c r="T144" s="94">
        <f t="shared" si="24"/>
        <v>25870.720301979865</v>
      </c>
      <c r="U144" s="94">
        <f t="shared" si="25"/>
        <v>3474717.5502235754</v>
      </c>
    </row>
    <row r="145" spans="1:21" x14ac:dyDescent="0.25">
      <c r="A145" s="92">
        <v>132</v>
      </c>
      <c r="B145" s="105">
        <v>4075689.0601136372</v>
      </c>
      <c r="D145" s="89">
        <v>132</v>
      </c>
      <c r="E145" s="97">
        <f t="shared" si="28"/>
        <v>54313</v>
      </c>
      <c r="F145" s="91">
        <f t="shared" si="20"/>
        <v>28020.172621343027</v>
      </c>
      <c r="G145" s="90">
        <f t="shared" si="26"/>
        <v>26292.827378656973</v>
      </c>
      <c r="H145" s="90">
        <f t="shared" si="27"/>
        <v>3422343.8029404846</v>
      </c>
      <c r="O145">
        <f t="shared" si="29"/>
        <v>8.1250000000000003E-3</v>
      </c>
      <c r="P145">
        <f t="shared" si="29"/>
        <v>300</v>
      </c>
      <c r="Q145" s="92">
        <f t="shared" si="21"/>
        <v>131</v>
      </c>
      <c r="R145" s="94">
        <f t="shared" si="22"/>
        <v>54313</v>
      </c>
      <c r="S145" s="94">
        <f t="shared" si="23"/>
        <v>26080.919904433449</v>
      </c>
      <c r="T145" s="94">
        <f t="shared" si="24"/>
        <v>26080.919904433449</v>
      </c>
      <c r="U145" s="94">
        <f t="shared" si="25"/>
        <v>3448636.6303191418</v>
      </c>
    </row>
    <row r="146" spans="1:21" x14ac:dyDescent="0.25">
      <c r="A146" s="92">
        <v>133</v>
      </c>
      <c r="B146" s="105">
        <v>4064247.1626838972</v>
      </c>
      <c r="D146" s="89">
        <v>133</v>
      </c>
      <c r="E146" s="97">
        <f t="shared" si="28"/>
        <v>54313</v>
      </c>
      <c r="F146" s="91">
        <f t="shared" si="20"/>
        <v>27806.543398891437</v>
      </c>
      <c r="G146" s="90">
        <f t="shared" si="26"/>
        <v>26506.456601108563</v>
      </c>
      <c r="H146" s="90">
        <f t="shared" si="27"/>
        <v>3395837.3463393762</v>
      </c>
      <c r="O146">
        <f t="shared" si="29"/>
        <v>8.1250000000000003E-3</v>
      </c>
      <c r="P146">
        <f t="shared" si="29"/>
        <v>300</v>
      </c>
      <c r="Q146" s="92">
        <f t="shared" si="21"/>
        <v>132</v>
      </c>
      <c r="R146" s="94">
        <f t="shared" si="22"/>
        <v>54313</v>
      </c>
      <c r="S146" s="94">
        <f t="shared" si="23"/>
        <v>26292.827378656973</v>
      </c>
      <c r="T146" s="94">
        <f t="shared" si="24"/>
        <v>26292.827378656973</v>
      </c>
      <c r="U146" s="94">
        <f t="shared" si="25"/>
        <v>3422343.8029404846</v>
      </c>
    </row>
    <row r="147" spans="1:21" x14ac:dyDescent="0.25">
      <c r="A147" s="92">
        <v>134</v>
      </c>
      <c r="B147" s="105">
        <v>4052712.2998375404</v>
      </c>
      <c r="D147" s="89">
        <v>134</v>
      </c>
      <c r="E147" s="97">
        <f t="shared" si="28"/>
        <v>54313</v>
      </c>
      <c r="F147" s="91">
        <f t="shared" si="20"/>
        <v>27591.178439007432</v>
      </c>
      <c r="G147" s="90">
        <f t="shared" si="26"/>
        <v>26721.821560992568</v>
      </c>
      <c r="H147" s="90">
        <f t="shared" si="27"/>
        <v>3369115.5247783838</v>
      </c>
      <c r="O147">
        <f t="shared" si="29"/>
        <v>8.1250000000000003E-3</v>
      </c>
      <c r="P147">
        <f t="shared" si="29"/>
        <v>300</v>
      </c>
      <c r="Q147" s="92">
        <f t="shared" si="21"/>
        <v>133</v>
      </c>
      <c r="R147" s="94">
        <f t="shared" si="22"/>
        <v>54313</v>
      </c>
      <c r="S147" s="94">
        <f t="shared" si="23"/>
        <v>26506.456601108563</v>
      </c>
      <c r="T147" s="94">
        <f t="shared" si="24"/>
        <v>26506.456601108563</v>
      </c>
      <c r="U147" s="94">
        <f t="shared" si="25"/>
        <v>3395837.3463393762</v>
      </c>
    </row>
    <row r="148" spans="1:21" x14ac:dyDescent="0.25">
      <c r="A148" s="92">
        <v>135</v>
      </c>
      <c r="B148" s="105">
        <v>4041083.7162305568</v>
      </c>
      <c r="D148" s="89">
        <v>135</v>
      </c>
      <c r="E148" s="97">
        <f t="shared" si="28"/>
        <v>54313</v>
      </c>
      <c r="F148" s="91">
        <f t="shared" si="20"/>
        <v>27374.063638824369</v>
      </c>
      <c r="G148" s="90">
        <f t="shared" si="26"/>
        <v>26938.936361175631</v>
      </c>
      <c r="H148" s="90">
        <f t="shared" si="27"/>
        <v>3342176.5884172083</v>
      </c>
      <c r="O148">
        <f t="shared" si="29"/>
        <v>8.1250000000000003E-3</v>
      </c>
      <c r="P148">
        <f t="shared" si="29"/>
        <v>300</v>
      </c>
      <c r="Q148" s="92">
        <f t="shared" si="21"/>
        <v>134</v>
      </c>
      <c r="R148" s="94">
        <f t="shared" si="22"/>
        <v>54313</v>
      </c>
      <c r="S148" s="94">
        <f t="shared" si="23"/>
        <v>26721.821560992568</v>
      </c>
      <c r="T148" s="94">
        <f t="shared" si="24"/>
        <v>26721.821560992568</v>
      </c>
      <c r="U148" s="94">
        <f t="shared" si="25"/>
        <v>3369115.5247783838</v>
      </c>
    </row>
    <row r="149" spans="1:21" x14ac:dyDescent="0.25">
      <c r="A149" s="92">
        <v>136</v>
      </c>
      <c r="B149" s="105">
        <v>4029360.6503817667</v>
      </c>
      <c r="D149" s="89">
        <v>136</v>
      </c>
      <c r="E149" s="97">
        <f t="shared" si="28"/>
        <v>54313</v>
      </c>
      <c r="F149" s="91">
        <f t="shared" si="20"/>
        <v>27155.184780889816</v>
      </c>
      <c r="G149" s="90">
        <f t="shared" si="26"/>
        <v>27157.815219110184</v>
      </c>
      <c r="H149" s="90">
        <f t="shared" si="27"/>
        <v>3315018.7731980979</v>
      </c>
      <c r="O149">
        <f t="shared" si="29"/>
        <v>8.1250000000000003E-3</v>
      </c>
      <c r="P149">
        <f t="shared" si="29"/>
        <v>300</v>
      </c>
      <c r="Q149" s="92">
        <f t="shared" si="21"/>
        <v>135</v>
      </c>
      <c r="R149" s="94">
        <f t="shared" si="22"/>
        <v>54313</v>
      </c>
      <c r="S149" s="94">
        <f t="shared" si="23"/>
        <v>26938.936361175631</v>
      </c>
      <c r="T149" s="94">
        <f t="shared" si="24"/>
        <v>26938.936361175631</v>
      </c>
      <c r="U149" s="94">
        <f t="shared" si="25"/>
        <v>3342176.5884172083</v>
      </c>
    </row>
    <row r="150" spans="1:21" x14ac:dyDescent="0.25">
      <c r="A150" s="92">
        <v>137</v>
      </c>
      <c r="B150" s="94">
        <v>4017542.3346229549</v>
      </c>
      <c r="D150" s="89">
        <v>137</v>
      </c>
      <c r="E150" s="97">
        <f t="shared" si="28"/>
        <v>54313</v>
      </c>
      <c r="F150" s="91">
        <f t="shared" si="20"/>
        <v>26934.527532234548</v>
      </c>
      <c r="G150" s="90">
        <f t="shared" si="26"/>
        <v>27378.472467765452</v>
      </c>
      <c r="H150" s="90">
        <f t="shared" si="27"/>
        <v>3287640.3007303323</v>
      </c>
      <c r="O150">
        <f t="shared" si="29"/>
        <v>8.1250000000000003E-3</v>
      </c>
      <c r="P150">
        <f t="shared" si="29"/>
        <v>300</v>
      </c>
      <c r="Q150" s="92">
        <f t="shared" si="21"/>
        <v>136</v>
      </c>
      <c r="R150" s="94">
        <f t="shared" si="22"/>
        <v>54313</v>
      </c>
      <c r="S150" s="94">
        <f t="shared" si="23"/>
        <v>27157.815219110184</v>
      </c>
      <c r="T150" s="94">
        <f t="shared" si="24"/>
        <v>27157.815219110184</v>
      </c>
      <c r="U150" s="94">
        <f t="shared" si="25"/>
        <v>3315018.7731980979</v>
      </c>
    </row>
    <row r="151" spans="1:21" x14ac:dyDescent="0.25">
      <c r="A151" s="92">
        <v>138</v>
      </c>
      <c r="B151" s="94">
        <v>4005627.995048603</v>
      </c>
      <c r="D151" s="89">
        <v>138</v>
      </c>
      <c r="E151" s="97">
        <f t="shared" si="28"/>
        <v>54313</v>
      </c>
      <c r="F151" s="91">
        <f t="shared" si="20"/>
        <v>26712.077443433951</v>
      </c>
      <c r="G151" s="90">
        <f t="shared" si="26"/>
        <v>27600.922556566049</v>
      </c>
      <c r="H151" s="90">
        <f t="shared" si="27"/>
        <v>3260039.3781737662</v>
      </c>
      <c r="O151">
        <f t="shared" si="29"/>
        <v>8.1250000000000003E-3</v>
      </c>
      <c r="P151">
        <f t="shared" si="29"/>
        <v>300</v>
      </c>
      <c r="Q151" s="92">
        <f t="shared" si="21"/>
        <v>137</v>
      </c>
      <c r="R151" s="94">
        <f t="shared" si="22"/>
        <v>54313</v>
      </c>
      <c r="S151" s="94">
        <f t="shared" si="23"/>
        <v>27378.472467765452</v>
      </c>
      <c r="T151" s="94">
        <f t="shared" si="24"/>
        <v>27378.472467765452</v>
      </c>
      <c r="U151" s="94">
        <f t="shared" si="25"/>
        <v>3287640.3007303323</v>
      </c>
    </row>
    <row r="152" spans="1:21" x14ac:dyDescent="0.25">
      <c r="A152" s="92">
        <v>139</v>
      </c>
      <c r="B152" s="94">
        <v>3993616.8514652094</v>
      </c>
      <c r="D152" s="89">
        <v>139</v>
      </c>
      <c r="E152" s="97">
        <f t="shared" si="28"/>
        <v>54313</v>
      </c>
      <c r="F152" s="91">
        <f t="shared" si="20"/>
        <v>26487.81994766185</v>
      </c>
      <c r="G152" s="90">
        <f t="shared" si="26"/>
        <v>27825.18005233815</v>
      </c>
      <c r="H152" s="90">
        <f t="shared" si="27"/>
        <v>3232214.198121428</v>
      </c>
      <c r="O152">
        <f t="shared" si="29"/>
        <v>8.1250000000000003E-3</v>
      </c>
      <c r="P152">
        <f t="shared" si="29"/>
        <v>300</v>
      </c>
      <c r="Q152" s="92">
        <f t="shared" si="21"/>
        <v>138</v>
      </c>
      <c r="R152" s="94">
        <f t="shared" si="22"/>
        <v>54313</v>
      </c>
      <c r="S152" s="94">
        <f t="shared" si="23"/>
        <v>27600.922556566049</v>
      </c>
      <c r="T152" s="94">
        <f t="shared" si="24"/>
        <v>27600.922556566049</v>
      </c>
      <c r="U152" s="94">
        <f t="shared" si="25"/>
        <v>3260039.3781737662</v>
      </c>
    </row>
    <row r="153" spans="1:21" x14ac:dyDescent="0.25">
      <c r="A153" s="92">
        <v>140</v>
      </c>
      <c r="B153" s="94">
        <v>3981508.1173402006</v>
      </c>
      <c r="D153" s="89">
        <v>140</v>
      </c>
      <c r="E153" s="90">
        <v>44557</v>
      </c>
      <c r="F153" s="91">
        <f t="shared" si="20"/>
        <v>26261.740359736603</v>
      </c>
      <c r="G153" s="90">
        <f t="shared" si="26"/>
        <v>18295.259640263397</v>
      </c>
      <c r="H153" s="90">
        <f t="shared" si="27"/>
        <v>3213918.9384811646</v>
      </c>
      <c r="O153">
        <f t="shared" si="29"/>
        <v>8.1250000000000003E-3</v>
      </c>
      <c r="P153">
        <f t="shared" si="29"/>
        <v>300</v>
      </c>
      <c r="Q153" s="92">
        <f t="shared" si="21"/>
        <v>139</v>
      </c>
      <c r="R153" s="94">
        <f t="shared" si="22"/>
        <v>54313</v>
      </c>
      <c r="S153" s="94">
        <f t="shared" si="23"/>
        <v>27825.18005233815</v>
      </c>
      <c r="T153" s="94">
        <f t="shared" si="24"/>
        <v>27825.18005233815</v>
      </c>
      <c r="U153" s="94">
        <f t="shared" si="25"/>
        <v>3232214.198121428</v>
      </c>
    </row>
    <row r="154" spans="1:21" x14ac:dyDescent="0.25">
      <c r="A154" s="92">
        <v>141</v>
      </c>
      <c r="B154" s="94">
        <v>3969300.999750426</v>
      </c>
      <c r="D154" s="89">
        <v>141</v>
      </c>
      <c r="E154" s="90">
        <f t="shared" si="28"/>
        <v>44557</v>
      </c>
      <c r="F154" s="91">
        <f t="shared" si="20"/>
        <v>26113.091375159463</v>
      </c>
      <c r="G154" s="90">
        <f t="shared" si="26"/>
        <v>18443.908624840537</v>
      </c>
      <c r="H154" s="90">
        <f t="shared" si="27"/>
        <v>3195475.0298563242</v>
      </c>
      <c r="O154">
        <f t="shared" si="29"/>
        <v>8.1250000000000003E-3</v>
      </c>
      <c r="P154">
        <f t="shared" si="29"/>
        <v>300</v>
      </c>
      <c r="Q154" s="92">
        <f t="shared" si="21"/>
        <v>140</v>
      </c>
      <c r="R154" s="94">
        <f t="shared" si="22"/>
        <v>44557</v>
      </c>
      <c r="S154" s="94">
        <f t="shared" si="23"/>
        <v>18295.259640263397</v>
      </c>
      <c r="T154" s="94">
        <f t="shared" si="24"/>
        <v>18295.259640263397</v>
      </c>
      <c r="U154" s="94">
        <f t="shared" si="25"/>
        <v>3213918.9384811646</v>
      </c>
    </row>
    <row r="155" spans="1:21" x14ac:dyDescent="0.25">
      <c r="A155" s="92">
        <v>142</v>
      </c>
      <c r="B155" s="94">
        <v>3956994.6993302349</v>
      </c>
      <c r="D155" s="89">
        <v>142</v>
      </c>
      <c r="E155" s="90">
        <f t="shared" si="28"/>
        <v>44557</v>
      </c>
      <c r="F155" s="91">
        <f t="shared" si="20"/>
        <v>25963.234617582635</v>
      </c>
      <c r="G155" s="90">
        <f t="shared" si="26"/>
        <v>18593.765382417365</v>
      </c>
      <c r="H155" s="90">
        <f t="shared" si="27"/>
        <v>3176881.2644739067</v>
      </c>
      <c r="O155">
        <f t="shared" si="29"/>
        <v>8.1250000000000003E-3</v>
      </c>
      <c r="P155">
        <f t="shared" si="29"/>
        <v>300</v>
      </c>
      <c r="Q155" s="92">
        <f t="shared" si="21"/>
        <v>141</v>
      </c>
      <c r="R155" s="94">
        <f t="shared" si="22"/>
        <v>44557</v>
      </c>
      <c r="S155" s="94">
        <f t="shared" si="23"/>
        <v>18443.908624840537</v>
      </c>
      <c r="T155" s="94">
        <f t="shared" si="24"/>
        <v>18443.908624840537</v>
      </c>
      <c r="U155" s="94">
        <f t="shared" si="25"/>
        <v>3195475.0298563242</v>
      </c>
    </row>
    <row r="156" spans="1:21" x14ac:dyDescent="0.25">
      <c r="A156" s="92">
        <v>143</v>
      </c>
      <c r="B156" s="94">
        <v>3944588.4102191296</v>
      </c>
      <c r="D156" s="89">
        <v>143</v>
      </c>
      <c r="E156" s="90">
        <f t="shared" si="28"/>
        <v>44557</v>
      </c>
      <c r="F156" s="91">
        <f t="shared" si="20"/>
        <v>25812.160273850492</v>
      </c>
      <c r="G156" s="90">
        <f t="shared" si="26"/>
        <v>18744.839726149508</v>
      </c>
      <c r="H156" s="90">
        <f t="shared" si="27"/>
        <v>3158136.4247477571</v>
      </c>
      <c r="O156">
        <f t="shared" si="29"/>
        <v>8.1250000000000003E-3</v>
      </c>
      <c r="P156">
        <f t="shared" si="29"/>
        <v>300</v>
      </c>
      <c r="Q156" s="92">
        <f t="shared" si="21"/>
        <v>142</v>
      </c>
      <c r="R156" s="94">
        <f t="shared" si="22"/>
        <v>44557</v>
      </c>
      <c r="S156" s="94">
        <f t="shared" si="23"/>
        <v>18593.765382417365</v>
      </c>
      <c r="T156" s="94">
        <f t="shared" si="24"/>
        <v>18593.765382417365</v>
      </c>
      <c r="U156" s="94">
        <f t="shared" si="25"/>
        <v>3176881.2644739067</v>
      </c>
    </row>
    <row r="157" spans="1:21" x14ac:dyDescent="0.25">
      <c r="A157" s="92">
        <v>144</v>
      </c>
      <c r="B157" s="94">
        <v>3932081.3200089964</v>
      </c>
      <c r="D157" s="89">
        <v>144</v>
      </c>
      <c r="E157" s="90">
        <f t="shared" si="28"/>
        <v>44557</v>
      </c>
      <c r="F157" s="91">
        <f t="shared" si="20"/>
        <v>25659.858451075528</v>
      </c>
      <c r="G157" s="90">
        <f t="shared" si="26"/>
        <v>18897.141548924472</v>
      </c>
      <c r="H157" s="90">
        <f t="shared" si="27"/>
        <v>3139239.2831988325</v>
      </c>
      <c r="O157">
        <f t="shared" si="29"/>
        <v>8.1250000000000003E-3</v>
      </c>
      <c r="P157">
        <f t="shared" si="29"/>
        <v>300</v>
      </c>
      <c r="Q157" s="92">
        <f t="shared" si="21"/>
        <v>143</v>
      </c>
      <c r="R157" s="94">
        <f t="shared" si="22"/>
        <v>44557</v>
      </c>
      <c r="S157" s="94">
        <f t="shared" si="23"/>
        <v>18744.839726149508</v>
      </c>
      <c r="T157" s="94">
        <f t="shared" si="24"/>
        <v>18744.839726149508</v>
      </c>
      <c r="U157" s="94">
        <f t="shared" si="25"/>
        <v>3158136.4247477571</v>
      </c>
    </row>
    <row r="158" spans="1:21" x14ac:dyDescent="0.25">
      <c r="A158" s="92">
        <v>145</v>
      </c>
      <c r="B158" s="94">
        <v>3919472.609690906</v>
      </c>
      <c r="D158" s="89">
        <v>145</v>
      </c>
      <c r="E158" s="90">
        <f t="shared" si="28"/>
        <v>44557</v>
      </c>
      <c r="F158" s="91">
        <f t="shared" si="20"/>
        <v>25506.319175990517</v>
      </c>
      <c r="G158" s="90">
        <f t="shared" si="26"/>
        <v>19050.680824009483</v>
      </c>
      <c r="H158" s="90">
        <f t="shared" si="27"/>
        <v>3120188.6023748228</v>
      </c>
      <c r="O158">
        <f t="shared" si="29"/>
        <v>8.1250000000000003E-3</v>
      </c>
      <c r="P158">
        <f t="shared" si="29"/>
        <v>300</v>
      </c>
      <c r="Q158" s="92">
        <f t="shared" si="21"/>
        <v>144</v>
      </c>
      <c r="R158" s="94">
        <f t="shared" si="22"/>
        <v>44557</v>
      </c>
      <c r="S158" s="94">
        <f t="shared" si="23"/>
        <v>18897.141548924472</v>
      </c>
      <c r="T158" s="94">
        <f t="shared" si="24"/>
        <v>18897.141548924472</v>
      </c>
      <c r="U158" s="94">
        <f t="shared" si="25"/>
        <v>3139239.2831988325</v>
      </c>
    </row>
    <row r="159" spans="1:21" x14ac:dyDescent="0.25">
      <c r="A159" s="92">
        <v>146</v>
      </c>
      <c r="B159" s="94">
        <v>3906761.4536014809</v>
      </c>
      <c r="D159" s="89">
        <v>146</v>
      </c>
      <c r="E159" s="90">
        <f t="shared" si="28"/>
        <v>44557</v>
      </c>
      <c r="F159" s="91">
        <f t="shared" si="20"/>
        <v>25351.532394295435</v>
      </c>
      <c r="G159" s="90">
        <f t="shared" si="26"/>
        <v>19205.467605704565</v>
      </c>
      <c r="H159" s="90">
        <f t="shared" si="27"/>
        <v>3100983.1347691184</v>
      </c>
      <c r="O159">
        <f t="shared" si="29"/>
        <v>8.1250000000000003E-3</v>
      </c>
      <c r="P159">
        <f t="shared" si="29"/>
        <v>300</v>
      </c>
      <c r="Q159" s="92">
        <f t="shared" si="21"/>
        <v>145</v>
      </c>
      <c r="R159" s="94">
        <f t="shared" si="22"/>
        <v>44557</v>
      </c>
      <c r="S159" s="94">
        <f t="shared" si="23"/>
        <v>19050.680824009483</v>
      </c>
      <c r="T159" s="94">
        <f t="shared" si="24"/>
        <v>19050.680824009483</v>
      </c>
      <c r="U159" s="94">
        <f t="shared" si="25"/>
        <v>3120188.6023748228</v>
      </c>
    </row>
    <row r="160" spans="1:21" x14ac:dyDescent="0.25">
      <c r="A160" s="92">
        <v>147</v>
      </c>
      <c r="B160" s="94">
        <v>3893947.0193688292</v>
      </c>
      <c r="D160" s="89">
        <v>147</v>
      </c>
      <c r="E160" s="90">
        <f t="shared" si="28"/>
        <v>44557</v>
      </c>
      <c r="F160" s="91">
        <f t="shared" si="20"/>
        <v>25195.487969999089</v>
      </c>
      <c r="G160" s="90">
        <f t="shared" si="26"/>
        <v>19361.512030000911</v>
      </c>
      <c r="H160" s="90">
        <f t="shared" si="27"/>
        <v>3081621.6227391176</v>
      </c>
      <c r="O160">
        <f t="shared" si="29"/>
        <v>8.1250000000000003E-3</v>
      </c>
      <c r="P160">
        <f t="shared" si="29"/>
        <v>300</v>
      </c>
      <c r="Q160" s="92">
        <f t="shared" si="21"/>
        <v>146</v>
      </c>
      <c r="R160" s="94">
        <f t="shared" si="22"/>
        <v>44557</v>
      </c>
      <c r="S160" s="94">
        <f t="shared" si="23"/>
        <v>19205.467605704565</v>
      </c>
      <c r="T160" s="94">
        <f t="shared" si="24"/>
        <v>19205.467605704565</v>
      </c>
      <c r="U160" s="94">
        <f t="shared" si="25"/>
        <v>3100983.1347691184</v>
      </c>
    </row>
    <row r="161" spans="1:21" x14ac:dyDescent="0.25">
      <c r="A161" s="92">
        <v>148</v>
      </c>
      <c r="B161" s="94">
        <v>3881028.4678580374</v>
      </c>
      <c r="D161" s="89">
        <v>148</v>
      </c>
      <c r="E161" s="90">
        <f t="shared" si="28"/>
        <v>44557</v>
      </c>
      <c r="F161" s="91">
        <f t="shared" si="20"/>
        <v>25038.17568475533</v>
      </c>
      <c r="G161" s="90">
        <f t="shared" si="26"/>
        <v>19518.82431524467</v>
      </c>
      <c r="H161" s="90">
        <f t="shared" si="27"/>
        <v>3062102.7984238728</v>
      </c>
      <c r="O161">
        <f t="shared" si="29"/>
        <v>8.1250000000000003E-3</v>
      </c>
      <c r="P161">
        <f t="shared" si="29"/>
        <v>300</v>
      </c>
      <c r="Q161" s="92">
        <f t="shared" si="21"/>
        <v>147</v>
      </c>
      <c r="R161" s="94">
        <f t="shared" si="22"/>
        <v>44557</v>
      </c>
      <c r="S161" s="94">
        <f t="shared" si="23"/>
        <v>19361.512030000911</v>
      </c>
      <c r="T161" s="94">
        <f t="shared" si="24"/>
        <v>19361.512030000911</v>
      </c>
      <c r="U161" s="94">
        <f t="shared" si="25"/>
        <v>3081621.6227391176</v>
      </c>
    </row>
    <row r="162" spans="1:21" x14ac:dyDescent="0.25">
      <c r="A162" s="92">
        <v>149</v>
      </c>
      <c r="B162" s="94">
        <v>3868004.9531162204</v>
      </c>
      <c r="D162" s="89">
        <v>149</v>
      </c>
      <c r="E162" s="90">
        <f t="shared" si="28"/>
        <v>44557</v>
      </c>
      <c r="F162" s="91">
        <f t="shared" si="20"/>
        <v>24879.585237193969</v>
      </c>
      <c r="G162" s="90">
        <f t="shared" si="26"/>
        <v>19677.414762806031</v>
      </c>
      <c r="H162" s="90">
        <f t="shared" si="27"/>
        <v>3042425.3836610666</v>
      </c>
      <c r="O162">
        <f t="shared" si="29"/>
        <v>8.1250000000000003E-3</v>
      </c>
      <c r="P162">
        <f t="shared" si="29"/>
        <v>300</v>
      </c>
      <c r="Q162" s="92">
        <f t="shared" si="21"/>
        <v>148</v>
      </c>
      <c r="R162" s="94">
        <f t="shared" si="22"/>
        <v>44557</v>
      </c>
      <c r="S162" s="94">
        <f t="shared" si="23"/>
        <v>19518.82431524467</v>
      </c>
      <c r="T162" s="94">
        <f t="shared" si="24"/>
        <v>19518.82431524467</v>
      </c>
      <c r="U162" s="94">
        <f t="shared" si="25"/>
        <v>3062102.7984238728</v>
      </c>
    </row>
    <row r="163" spans="1:21" x14ac:dyDescent="0.25">
      <c r="A163" s="92">
        <v>150</v>
      </c>
      <c r="B163" s="94">
        <v>3854875.622317126</v>
      </c>
      <c r="D163" s="89">
        <v>150</v>
      </c>
      <c r="E163" s="90">
        <f t="shared" si="28"/>
        <v>44557</v>
      </c>
      <c r="F163" s="91">
        <f t="shared" si="20"/>
        <v>24719.706242246168</v>
      </c>
      <c r="G163" s="90">
        <f t="shared" si="26"/>
        <v>19837.293757753832</v>
      </c>
      <c r="H163" s="90">
        <f t="shared" si="27"/>
        <v>3022588.0899033127</v>
      </c>
      <c r="O163">
        <f t="shared" si="29"/>
        <v>8.1250000000000003E-3</v>
      </c>
      <c r="P163">
        <f t="shared" si="29"/>
        <v>300</v>
      </c>
      <c r="Q163" s="92">
        <f t="shared" si="21"/>
        <v>149</v>
      </c>
      <c r="R163" s="94">
        <f t="shared" si="22"/>
        <v>44557</v>
      </c>
      <c r="S163" s="94">
        <f t="shared" si="23"/>
        <v>19677.414762806031</v>
      </c>
      <c r="T163" s="94">
        <f t="shared" si="24"/>
        <v>19677.414762806031</v>
      </c>
      <c r="U163" s="94">
        <f t="shared" si="25"/>
        <v>3042425.3836610666</v>
      </c>
    </row>
    <row r="164" spans="1:21" x14ac:dyDescent="0.25">
      <c r="A164" s="92">
        <v>151</v>
      </c>
      <c r="B164" s="105">
        <v>3841639.6157052889</v>
      </c>
      <c r="D164" s="89">
        <v>151</v>
      </c>
      <c r="E164" s="90">
        <f t="shared" si="28"/>
        <v>44557</v>
      </c>
      <c r="F164" s="91">
        <f t="shared" si="20"/>
        <v>24558.528230464417</v>
      </c>
      <c r="G164" s="90">
        <f t="shared" si="26"/>
        <v>19998.471769535583</v>
      </c>
      <c r="H164" s="90">
        <f t="shared" si="27"/>
        <v>3002589.6181337773</v>
      </c>
      <c r="O164">
        <f t="shared" si="29"/>
        <v>8.1250000000000003E-3</v>
      </c>
      <c r="P164">
        <f t="shared" si="29"/>
        <v>300</v>
      </c>
      <c r="Q164" s="92">
        <f t="shared" si="21"/>
        <v>150</v>
      </c>
      <c r="R164" s="94">
        <f t="shared" si="22"/>
        <v>44557</v>
      </c>
      <c r="S164" s="94">
        <f t="shared" si="23"/>
        <v>19837.293757753832</v>
      </c>
      <c r="T164" s="94">
        <f t="shared" si="24"/>
        <v>19837.293757753832</v>
      </c>
      <c r="U164" s="94">
        <f t="shared" si="25"/>
        <v>3022588.0899033127</v>
      </c>
    </row>
    <row r="165" spans="1:21" x14ac:dyDescent="0.25">
      <c r="A165" s="92">
        <v>152</v>
      </c>
      <c r="B165" s="105">
        <v>3828296.0665397309</v>
      </c>
      <c r="D165" s="89">
        <v>152</v>
      </c>
      <c r="E165" s="90">
        <f t="shared" si="28"/>
        <v>44557</v>
      </c>
      <c r="F165" s="91">
        <f t="shared" si="20"/>
        <v>24396.04064733694</v>
      </c>
      <c r="G165" s="90">
        <f t="shared" si="26"/>
        <v>20160.95935266306</v>
      </c>
      <c r="H165" s="90">
        <f t="shared" si="27"/>
        <v>2982428.658781114</v>
      </c>
      <c r="O165">
        <f t="shared" si="29"/>
        <v>8.1250000000000003E-3</v>
      </c>
      <c r="P165">
        <f t="shared" si="29"/>
        <v>300</v>
      </c>
      <c r="Q165" s="92">
        <f t="shared" si="21"/>
        <v>151</v>
      </c>
      <c r="R165" s="94">
        <f t="shared" si="22"/>
        <v>44557</v>
      </c>
      <c r="S165" s="94">
        <f t="shared" si="23"/>
        <v>19998.471769535583</v>
      </c>
      <c r="T165" s="94">
        <f t="shared" si="24"/>
        <v>19998.471769535583</v>
      </c>
      <c r="U165" s="94">
        <f t="shared" si="25"/>
        <v>3002589.6181337773</v>
      </c>
    </row>
    <row r="166" spans="1:21" x14ac:dyDescent="0.25">
      <c r="A166" s="92">
        <v>153</v>
      </c>
      <c r="B166" s="105">
        <v>3814844.1010372024</v>
      </c>
      <c r="D166" s="89">
        <v>153</v>
      </c>
      <c r="E166" s="90">
        <f t="shared" si="28"/>
        <v>44557</v>
      </c>
      <c r="F166" s="91">
        <f t="shared" si="20"/>
        <v>24232.232852596553</v>
      </c>
      <c r="G166" s="90">
        <f t="shared" si="26"/>
        <v>20324.767147403447</v>
      </c>
      <c r="H166" s="90">
        <f t="shared" si="27"/>
        <v>2962103.8916337104</v>
      </c>
      <c r="O166">
        <f t="shared" si="29"/>
        <v>8.1250000000000003E-3</v>
      </c>
      <c r="P166">
        <f t="shared" si="29"/>
        <v>300</v>
      </c>
      <c r="Q166" s="92">
        <f t="shared" si="21"/>
        <v>152</v>
      </c>
      <c r="R166" s="94">
        <f t="shared" si="22"/>
        <v>44557</v>
      </c>
      <c r="S166" s="94">
        <f t="shared" si="23"/>
        <v>20160.95935266306</v>
      </c>
      <c r="T166" s="94">
        <f t="shared" si="24"/>
        <v>20160.95935266306</v>
      </c>
      <c r="U166" s="94">
        <f t="shared" si="25"/>
        <v>2982428.658781114</v>
      </c>
    </row>
    <row r="167" spans="1:21" x14ac:dyDescent="0.25">
      <c r="A167" s="92">
        <v>154</v>
      </c>
      <c r="B167" s="105">
        <v>3801282.8383149663</v>
      </c>
      <c r="D167" s="89">
        <v>154</v>
      </c>
      <c r="E167" s="90">
        <f t="shared" si="28"/>
        <v>44557</v>
      </c>
      <c r="F167" s="91">
        <f t="shared" si="20"/>
        <v>24067.094119523899</v>
      </c>
      <c r="G167" s="90">
        <f t="shared" si="26"/>
        <v>20489.905880476101</v>
      </c>
      <c r="H167" s="90">
        <f t="shared" si="27"/>
        <v>2941613.9857532345</v>
      </c>
      <c r="O167">
        <f t="shared" si="29"/>
        <v>8.1250000000000003E-3</v>
      </c>
      <c r="P167">
        <f t="shared" si="29"/>
        <v>300</v>
      </c>
      <c r="Q167" s="92">
        <f t="shared" si="21"/>
        <v>153</v>
      </c>
      <c r="R167" s="94">
        <f t="shared" si="22"/>
        <v>44557</v>
      </c>
      <c r="S167" s="94">
        <f t="shared" si="23"/>
        <v>20324.767147403447</v>
      </c>
      <c r="T167" s="94">
        <f t="shared" si="24"/>
        <v>20324.767147403447</v>
      </c>
      <c r="U167" s="94">
        <f t="shared" si="25"/>
        <v>2962103.8916337104</v>
      </c>
    </row>
    <row r="168" spans="1:21" x14ac:dyDescent="0.25">
      <c r="A168" s="92">
        <v>155</v>
      </c>
      <c r="B168" s="105">
        <v>3787611.3903331119</v>
      </c>
      <c r="D168" s="89">
        <v>155</v>
      </c>
      <c r="E168" s="90">
        <f t="shared" si="28"/>
        <v>44557</v>
      </c>
      <c r="F168" s="91">
        <f t="shared" si="20"/>
        <v>23900.61363424503</v>
      </c>
      <c r="G168" s="90">
        <f t="shared" si="26"/>
        <v>20656.38636575497</v>
      </c>
      <c r="H168" s="90">
        <f t="shared" si="27"/>
        <v>2920957.5993874795</v>
      </c>
      <c r="O168">
        <f t="shared" si="29"/>
        <v>8.1250000000000003E-3</v>
      </c>
      <c r="P168">
        <f t="shared" si="29"/>
        <v>300</v>
      </c>
      <c r="Q168" s="92">
        <f t="shared" si="21"/>
        <v>154</v>
      </c>
      <c r="R168" s="94">
        <f t="shared" si="22"/>
        <v>44557</v>
      </c>
      <c r="S168" s="94">
        <f t="shared" si="23"/>
        <v>20489.905880476101</v>
      </c>
      <c r="T168" s="94">
        <f t="shared" si="24"/>
        <v>20489.905880476101</v>
      </c>
      <c r="U168" s="94">
        <f t="shared" si="25"/>
        <v>2941613.9857532345</v>
      </c>
    </row>
    <row r="169" spans="1:21" x14ac:dyDescent="0.25">
      <c r="A169" s="92">
        <v>156</v>
      </c>
      <c r="B169" s="105">
        <v>3773828.861836405</v>
      </c>
      <c r="D169" s="89">
        <v>156</v>
      </c>
      <c r="E169" s="90">
        <f t="shared" si="28"/>
        <v>44557</v>
      </c>
      <c r="F169" s="91">
        <f t="shared" si="20"/>
        <v>23732.780495023271</v>
      </c>
      <c r="G169" s="90">
        <f t="shared" si="26"/>
        <v>20824.219504976729</v>
      </c>
      <c r="H169" s="90">
        <f t="shared" si="27"/>
        <v>2900133.3798825028</v>
      </c>
      <c r="O169">
        <f t="shared" si="29"/>
        <v>8.1250000000000003E-3</v>
      </c>
      <c r="P169">
        <f t="shared" si="29"/>
        <v>300</v>
      </c>
      <c r="Q169" s="92">
        <f t="shared" si="21"/>
        <v>155</v>
      </c>
      <c r="R169" s="94">
        <f t="shared" si="22"/>
        <v>44557</v>
      </c>
      <c r="S169" s="94">
        <f t="shared" si="23"/>
        <v>20656.38636575497</v>
      </c>
      <c r="T169" s="94">
        <f t="shared" si="24"/>
        <v>20656.38636575497</v>
      </c>
      <c r="U169" s="94">
        <f t="shared" si="25"/>
        <v>2920957.5993874795</v>
      </c>
    </row>
    <row r="170" spans="1:21" x14ac:dyDescent="0.25">
      <c r="A170" s="92">
        <v>157</v>
      </c>
      <c r="B170" s="105">
        <v>3759934.3502956624</v>
      </c>
      <c r="D170" s="89">
        <v>157</v>
      </c>
      <c r="E170" s="90">
        <f t="shared" si="28"/>
        <v>44557</v>
      </c>
      <c r="F170" s="91">
        <f t="shared" si="20"/>
        <v>23563.583711545336</v>
      </c>
      <c r="G170" s="90">
        <f t="shared" si="26"/>
        <v>20993.416288454664</v>
      </c>
      <c r="H170" s="90">
        <f t="shared" si="27"/>
        <v>2879139.9635940483</v>
      </c>
      <c r="O170">
        <f t="shared" si="29"/>
        <v>8.1250000000000003E-3</v>
      </c>
      <c r="P170">
        <f t="shared" si="29"/>
        <v>300</v>
      </c>
      <c r="Q170" s="92">
        <f t="shared" si="21"/>
        <v>156</v>
      </c>
      <c r="R170" s="94">
        <f t="shared" si="22"/>
        <v>44557</v>
      </c>
      <c r="S170" s="94">
        <f t="shared" si="23"/>
        <v>20824.219504976729</v>
      </c>
      <c r="T170" s="94">
        <f t="shared" si="24"/>
        <v>20824.219504976729</v>
      </c>
      <c r="U170" s="94">
        <f t="shared" si="25"/>
        <v>2900133.3798825028</v>
      </c>
    </row>
    <row r="171" spans="1:21" x14ac:dyDescent="0.25">
      <c r="A171" s="92">
        <v>158</v>
      </c>
      <c r="B171" s="105">
        <v>3745926.9458486512</v>
      </c>
      <c r="D171" s="89">
        <v>158</v>
      </c>
      <c r="E171" s="90">
        <f t="shared" si="28"/>
        <v>44557</v>
      </c>
      <c r="F171" s="91">
        <f t="shared" si="20"/>
        <v>23393.012204201645</v>
      </c>
      <c r="G171" s="90">
        <f t="shared" si="26"/>
        <v>21163.987795798355</v>
      </c>
      <c r="H171" s="90">
        <f t="shared" si="27"/>
        <v>2857975.9757982497</v>
      </c>
      <c r="O171">
        <f t="shared" si="29"/>
        <v>8.1250000000000003E-3</v>
      </c>
      <c r="P171">
        <f t="shared" si="29"/>
        <v>300</v>
      </c>
      <c r="Q171" s="92">
        <f t="shared" si="21"/>
        <v>157</v>
      </c>
      <c r="R171" s="94">
        <f t="shared" si="22"/>
        <v>44557</v>
      </c>
      <c r="S171" s="94">
        <f t="shared" si="23"/>
        <v>20993.416288454664</v>
      </c>
      <c r="T171" s="94">
        <f t="shared" si="24"/>
        <v>20993.416288454664</v>
      </c>
      <c r="U171" s="94">
        <f t="shared" si="25"/>
        <v>2879139.9635940483</v>
      </c>
    </row>
    <row r="172" spans="1:21" x14ac:dyDescent="0.25">
      <c r="A172" s="92">
        <v>159</v>
      </c>
      <c r="B172" s="105">
        <v>3731805.7312405081</v>
      </c>
      <c r="D172" s="89">
        <v>159</v>
      </c>
      <c r="E172" s="90">
        <f t="shared" si="28"/>
        <v>44557</v>
      </c>
      <c r="F172" s="91">
        <f t="shared" si="20"/>
        <v>23221.054803360781</v>
      </c>
      <c r="G172" s="90">
        <f t="shared" si="26"/>
        <v>21335.945196639219</v>
      </c>
      <c r="H172" s="90">
        <f t="shared" si="27"/>
        <v>2836640.0306016104</v>
      </c>
      <c r="O172">
        <f t="shared" si="29"/>
        <v>8.1250000000000003E-3</v>
      </c>
      <c r="P172">
        <f t="shared" si="29"/>
        <v>300</v>
      </c>
      <c r="Q172" s="92">
        <f t="shared" si="21"/>
        <v>158</v>
      </c>
      <c r="R172" s="94">
        <f t="shared" si="22"/>
        <v>44557</v>
      </c>
      <c r="S172" s="94">
        <f t="shared" si="23"/>
        <v>21163.987795798355</v>
      </c>
      <c r="T172" s="94">
        <f t="shared" si="24"/>
        <v>21163.987795798355</v>
      </c>
      <c r="U172" s="94">
        <f t="shared" si="25"/>
        <v>2857975.9757982497</v>
      </c>
    </row>
    <row r="173" spans="1:21" x14ac:dyDescent="0.25">
      <c r="A173" s="92">
        <v>160</v>
      </c>
      <c r="B173" s="105">
        <v>3717569.7817636738</v>
      </c>
      <c r="D173" s="89">
        <v>160</v>
      </c>
      <c r="E173" s="90">
        <f t="shared" si="28"/>
        <v>44557</v>
      </c>
      <c r="F173" s="91">
        <f t="shared" si="20"/>
        <v>23047.700248638084</v>
      </c>
      <c r="G173" s="90">
        <f t="shared" si="26"/>
        <v>21509.299751361916</v>
      </c>
      <c r="H173" s="90">
        <f t="shared" si="27"/>
        <v>2815130.7308502486</v>
      </c>
      <c r="O173">
        <f t="shared" si="29"/>
        <v>8.1250000000000003E-3</v>
      </c>
      <c r="P173">
        <f t="shared" si="29"/>
        <v>300</v>
      </c>
      <c r="Q173" s="92">
        <f t="shared" si="21"/>
        <v>159</v>
      </c>
      <c r="R173" s="94">
        <f t="shared" si="22"/>
        <v>44557</v>
      </c>
      <c r="S173" s="94">
        <f t="shared" si="23"/>
        <v>21335.945196639219</v>
      </c>
      <c r="T173" s="94">
        <f t="shared" si="24"/>
        <v>21335.945196639219</v>
      </c>
      <c r="U173" s="94">
        <f t="shared" si="25"/>
        <v>2836640.0306016104</v>
      </c>
    </row>
    <row r="174" spans="1:21" x14ac:dyDescent="0.25">
      <c r="A174" s="92">
        <v>161</v>
      </c>
      <c r="B174" s="105">
        <v>3703218.1651973398</v>
      </c>
      <c r="D174" s="89">
        <v>161</v>
      </c>
      <c r="E174" s="97">
        <v>67313</v>
      </c>
      <c r="F174" s="91">
        <f t="shared" si="20"/>
        <v>22872.93718815827</v>
      </c>
      <c r="G174" s="90">
        <f t="shared" si="26"/>
        <v>44440.06281184173</v>
      </c>
      <c r="H174" s="90">
        <f t="shared" si="27"/>
        <v>2770690.6680384069</v>
      </c>
      <c r="O174">
        <f t="shared" si="29"/>
        <v>8.1250000000000003E-3</v>
      </c>
      <c r="P174">
        <f t="shared" si="29"/>
        <v>300</v>
      </c>
      <c r="Q174" s="92">
        <f t="shared" si="21"/>
        <v>160</v>
      </c>
      <c r="R174" s="94">
        <f t="shared" si="22"/>
        <v>44557</v>
      </c>
      <c r="S174" s="94">
        <f t="shared" si="23"/>
        <v>21509.299751361916</v>
      </c>
      <c r="T174" s="94">
        <f t="shared" si="24"/>
        <v>21509.299751361916</v>
      </c>
      <c r="U174" s="94">
        <f t="shared" si="25"/>
        <v>2815130.7308502486</v>
      </c>
    </row>
    <row r="175" spans="1:21" x14ac:dyDescent="0.25">
      <c r="A175" s="92">
        <v>162</v>
      </c>
      <c r="B175" s="105">
        <v>3688749.9417464049</v>
      </c>
      <c r="D175" s="89">
        <v>162</v>
      </c>
      <c r="E175" s="97">
        <f t="shared" si="28"/>
        <v>67313</v>
      </c>
      <c r="F175" s="91">
        <f t="shared" si="20"/>
        <v>22511.861677812056</v>
      </c>
      <c r="G175" s="90">
        <f t="shared" si="26"/>
        <v>44801.138322187944</v>
      </c>
      <c r="H175" s="90">
        <f t="shared" si="27"/>
        <v>2725889.5297162188</v>
      </c>
      <c r="O175">
        <f t="shared" si="29"/>
        <v>8.1250000000000003E-3</v>
      </c>
      <c r="P175">
        <f t="shared" si="29"/>
        <v>300</v>
      </c>
      <c r="Q175" s="92">
        <f t="shared" si="21"/>
        <v>161</v>
      </c>
      <c r="R175" s="94">
        <f t="shared" si="22"/>
        <v>67313</v>
      </c>
      <c r="S175" s="94">
        <f t="shared" si="23"/>
        <v>44440.06281184173</v>
      </c>
      <c r="T175" s="94">
        <f t="shared" si="24"/>
        <v>44440.06281184173</v>
      </c>
      <c r="U175" s="94">
        <f t="shared" si="25"/>
        <v>2770690.6680384069</v>
      </c>
    </row>
    <row r="176" spans="1:21" x14ac:dyDescent="0.25">
      <c r="A176" s="92">
        <v>163</v>
      </c>
      <c r="B176" s="105">
        <v>3674164.1639799308</v>
      </c>
      <c r="D176" s="89">
        <v>163</v>
      </c>
      <c r="E176" s="97">
        <f t="shared" si="28"/>
        <v>67313</v>
      </c>
      <c r="F176" s="91">
        <f t="shared" si="20"/>
        <v>22147.852428944279</v>
      </c>
      <c r="G176" s="90">
        <f t="shared" si="26"/>
        <v>45165.147571055721</v>
      </c>
      <c r="H176" s="90">
        <f t="shared" si="27"/>
        <v>2680724.3821451631</v>
      </c>
      <c r="O176">
        <f t="shared" si="29"/>
        <v>8.1250000000000003E-3</v>
      </c>
      <c r="P176">
        <f t="shared" si="29"/>
        <v>300</v>
      </c>
      <c r="Q176" s="92">
        <f t="shared" si="21"/>
        <v>162</v>
      </c>
      <c r="R176" s="94">
        <f t="shared" si="22"/>
        <v>67313</v>
      </c>
      <c r="S176" s="94">
        <f t="shared" si="23"/>
        <v>44801.138322187944</v>
      </c>
      <c r="T176" s="94">
        <f t="shared" si="24"/>
        <v>44801.138322187944</v>
      </c>
      <c r="U176" s="94">
        <f t="shared" si="25"/>
        <v>2725889.5297162188</v>
      </c>
    </row>
    <row r="177" spans="1:21" x14ac:dyDescent="0.25">
      <c r="A177" s="92">
        <v>164</v>
      </c>
      <c r="B177" s="105">
        <v>3659459.876769104</v>
      </c>
      <c r="D177" s="89">
        <v>164</v>
      </c>
      <c r="E177" s="97">
        <f t="shared" si="28"/>
        <v>67313</v>
      </c>
      <c r="F177" s="91">
        <f t="shared" si="20"/>
        <v>21780.885604929452</v>
      </c>
      <c r="G177" s="90">
        <f t="shared" si="26"/>
        <v>45532.114395070545</v>
      </c>
      <c r="H177" s="90">
        <f t="shared" si="27"/>
        <v>2635192.2677500928</v>
      </c>
      <c r="O177">
        <f t="shared" si="29"/>
        <v>8.1250000000000003E-3</v>
      </c>
      <c r="P177">
        <f t="shared" si="29"/>
        <v>300</v>
      </c>
      <c r="Q177" s="92">
        <f t="shared" si="21"/>
        <v>163</v>
      </c>
      <c r="R177" s="94">
        <f t="shared" si="22"/>
        <v>67313</v>
      </c>
      <c r="S177" s="94">
        <f t="shared" si="23"/>
        <v>45165.147571055721</v>
      </c>
      <c r="T177" s="94">
        <f t="shared" si="24"/>
        <v>45165.147571055721</v>
      </c>
      <c r="U177" s="94">
        <f t="shared" si="25"/>
        <v>2680724.3821451631</v>
      </c>
    </row>
    <row r="178" spans="1:21" x14ac:dyDescent="0.25">
      <c r="A178" s="92">
        <v>165</v>
      </c>
      <c r="B178" s="105">
        <v>3644636.1172246896</v>
      </c>
      <c r="D178" s="89">
        <v>165</v>
      </c>
      <c r="E178" s="97">
        <f t="shared" si="28"/>
        <v>67313</v>
      </c>
      <c r="F178" s="91">
        <f t="shared" si="20"/>
        <v>21410.937175469506</v>
      </c>
      <c r="G178" s="90">
        <f t="shared" si="26"/>
        <v>45902.062824530498</v>
      </c>
      <c r="H178" s="90">
        <f t="shared" si="27"/>
        <v>2589290.2049255623</v>
      </c>
      <c r="O178">
        <f t="shared" si="29"/>
        <v>8.1250000000000003E-3</v>
      </c>
      <c r="P178">
        <f t="shared" si="29"/>
        <v>300</v>
      </c>
      <c r="Q178" s="92">
        <f t="shared" si="21"/>
        <v>164</v>
      </c>
      <c r="R178" s="94">
        <f t="shared" si="22"/>
        <v>67313</v>
      </c>
      <c r="S178" s="94">
        <f t="shared" si="23"/>
        <v>45532.114395070545</v>
      </c>
      <c r="T178" s="94">
        <f t="shared" si="24"/>
        <v>45532.114395070545</v>
      </c>
      <c r="U178" s="94">
        <f t="shared" si="25"/>
        <v>2635192.2677500928</v>
      </c>
    </row>
    <row r="179" spans="1:21" x14ac:dyDescent="0.25">
      <c r="A179" s="92">
        <v>166</v>
      </c>
      <c r="B179" s="105">
        <v>3629691.9146339768</v>
      </c>
      <c r="D179" s="89">
        <v>166</v>
      </c>
      <c r="E179" s="97">
        <f t="shared" si="28"/>
        <v>67313</v>
      </c>
      <c r="F179" s="91">
        <f t="shared" si="20"/>
        <v>21037.982915020195</v>
      </c>
      <c r="G179" s="90">
        <f t="shared" si="26"/>
        <v>46275.017084979801</v>
      </c>
      <c r="H179" s="90">
        <f t="shared" si="27"/>
        <v>2543015.1878405823</v>
      </c>
      <c r="O179">
        <f t="shared" si="29"/>
        <v>8.1250000000000003E-3</v>
      </c>
      <c r="P179">
        <f t="shared" si="29"/>
        <v>300</v>
      </c>
      <c r="Q179" s="92">
        <f t="shared" si="21"/>
        <v>165</v>
      </c>
      <c r="R179" s="94">
        <f t="shared" si="22"/>
        <v>67313</v>
      </c>
      <c r="S179" s="94">
        <f t="shared" si="23"/>
        <v>45902.062824530498</v>
      </c>
      <c r="T179" s="94">
        <f t="shared" si="24"/>
        <v>45902.062824530498</v>
      </c>
      <c r="U179" s="94">
        <f t="shared" si="25"/>
        <v>2589290.2049255623</v>
      </c>
    </row>
    <row r="180" spans="1:21" x14ac:dyDescent="0.25">
      <c r="A180" s="92">
        <v>167</v>
      </c>
      <c r="B180" s="105">
        <v>3614626.2903972142</v>
      </c>
      <c r="D180" s="89">
        <v>167</v>
      </c>
      <c r="E180" s="97">
        <f t="shared" si="28"/>
        <v>67313</v>
      </c>
      <c r="F180" s="91">
        <f t="shared" si="20"/>
        <v>20661.998401204732</v>
      </c>
      <c r="G180" s="90">
        <f t="shared" si="26"/>
        <v>46651.001598795265</v>
      </c>
      <c r="H180" s="90">
        <f t="shared" si="27"/>
        <v>2496364.1862417869</v>
      </c>
      <c r="O180">
        <f t="shared" si="29"/>
        <v>8.1250000000000003E-3</v>
      </c>
      <c r="P180">
        <f t="shared" si="29"/>
        <v>300</v>
      </c>
      <c r="Q180" s="92">
        <f t="shared" si="21"/>
        <v>166</v>
      </c>
      <c r="R180" s="94">
        <f t="shared" si="22"/>
        <v>67313</v>
      </c>
      <c r="S180" s="94">
        <f t="shared" si="23"/>
        <v>46275.017084979801</v>
      </c>
      <c r="T180" s="94">
        <f t="shared" si="24"/>
        <v>46275.017084979801</v>
      </c>
      <c r="U180" s="94">
        <f t="shared" si="25"/>
        <v>2543015.1878405823</v>
      </c>
    </row>
    <row r="181" spans="1:21" x14ac:dyDescent="0.25">
      <c r="A181" s="92">
        <v>168</v>
      </c>
      <c r="B181" s="105">
        <v>3599438.2579635279</v>
      </c>
      <c r="D181" s="89">
        <v>168</v>
      </c>
      <c r="E181" s="97">
        <f t="shared" si="28"/>
        <v>67313</v>
      </c>
      <c r="F181" s="91">
        <f t="shared" si="20"/>
        <v>20282.95901321452</v>
      </c>
      <c r="G181" s="90">
        <f t="shared" si="26"/>
        <v>47030.040986785476</v>
      </c>
      <c r="H181" s="90">
        <f t="shared" si="27"/>
        <v>2449334.1452550013</v>
      </c>
      <c r="O181">
        <f t="shared" si="29"/>
        <v>8.1250000000000003E-3</v>
      </c>
      <c r="P181">
        <f t="shared" si="29"/>
        <v>300</v>
      </c>
      <c r="Q181" s="92">
        <f t="shared" si="21"/>
        <v>167</v>
      </c>
      <c r="R181" s="94">
        <f t="shared" si="22"/>
        <v>67313</v>
      </c>
      <c r="S181" s="94">
        <f t="shared" si="23"/>
        <v>46651.001598795265</v>
      </c>
      <c r="T181" s="94">
        <f t="shared" si="24"/>
        <v>46651.001598795265</v>
      </c>
      <c r="U181" s="94">
        <f t="shared" si="25"/>
        <v>2496364.1862417869</v>
      </c>
    </row>
    <row r="182" spans="1:21" x14ac:dyDescent="0.25">
      <c r="A182" s="92">
        <v>169</v>
      </c>
      <c r="B182" s="105">
        <v>3584126.822766318</v>
      </c>
      <c r="D182" s="89">
        <v>169</v>
      </c>
      <c r="E182" s="97">
        <f t="shared" si="28"/>
        <v>67313</v>
      </c>
      <c r="F182" s="91">
        <f t="shared" si="20"/>
        <v>19900.839930196886</v>
      </c>
      <c r="G182" s="90">
        <f t="shared" si="26"/>
        <v>47412.160069803111</v>
      </c>
      <c r="H182" s="90">
        <f t="shared" si="27"/>
        <v>2401921.985185198</v>
      </c>
      <c r="O182">
        <f t="shared" si="29"/>
        <v>8.1250000000000003E-3</v>
      </c>
      <c r="P182">
        <f t="shared" si="29"/>
        <v>300</v>
      </c>
      <c r="Q182" s="92">
        <f t="shared" si="21"/>
        <v>168</v>
      </c>
      <c r="R182" s="94">
        <f t="shared" si="22"/>
        <v>67313</v>
      </c>
      <c r="S182" s="94">
        <f t="shared" si="23"/>
        <v>47030.040986785476</v>
      </c>
      <c r="T182" s="94">
        <f t="shared" si="24"/>
        <v>47030.040986785476</v>
      </c>
      <c r="U182" s="94">
        <f t="shared" si="25"/>
        <v>2449334.1452550013</v>
      </c>
    </row>
    <row r="183" spans="1:21" x14ac:dyDescent="0.25">
      <c r="A183" s="92">
        <v>170</v>
      </c>
      <c r="B183" s="105">
        <v>3568690.982158131</v>
      </c>
      <c r="D183" s="89">
        <v>170</v>
      </c>
      <c r="E183" s="97">
        <f t="shared" si="28"/>
        <v>67313</v>
      </c>
      <c r="F183" s="91">
        <f t="shared" si="20"/>
        <v>19515.616129629736</v>
      </c>
      <c r="G183" s="90">
        <f t="shared" si="26"/>
        <v>47797.383870370264</v>
      </c>
      <c r="H183" s="90">
        <f t="shared" si="27"/>
        <v>2354124.6013148278</v>
      </c>
      <c r="O183">
        <f t="shared" si="29"/>
        <v>8.1250000000000003E-3</v>
      </c>
      <c r="P183">
        <f t="shared" si="29"/>
        <v>300</v>
      </c>
      <c r="Q183" s="92">
        <f t="shared" si="21"/>
        <v>169</v>
      </c>
      <c r="R183" s="94">
        <f t="shared" si="22"/>
        <v>67313</v>
      </c>
      <c r="S183" s="94">
        <f t="shared" si="23"/>
        <v>47412.160069803111</v>
      </c>
      <c r="T183" s="94">
        <f t="shared" si="24"/>
        <v>47412.160069803111</v>
      </c>
      <c r="U183" s="94">
        <f t="shared" si="25"/>
        <v>2401921.985185198</v>
      </c>
    </row>
    <row r="184" spans="1:21" x14ac:dyDescent="0.25">
      <c r="A184" s="92">
        <v>171</v>
      </c>
      <c r="B184" s="105">
        <v>3553129.725345002</v>
      </c>
      <c r="D184" s="89">
        <v>171</v>
      </c>
      <c r="E184" s="97">
        <f t="shared" si="28"/>
        <v>67313</v>
      </c>
      <c r="F184" s="91">
        <f t="shared" si="20"/>
        <v>19127.262385682978</v>
      </c>
      <c r="G184" s="90">
        <f t="shared" si="26"/>
        <v>48185.737614317026</v>
      </c>
      <c r="H184" s="90">
        <f t="shared" si="27"/>
        <v>2305938.8637005109</v>
      </c>
      <c r="O184">
        <f t="shared" si="29"/>
        <v>8.1250000000000003E-3</v>
      </c>
      <c r="P184">
        <f t="shared" si="29"/>
        <v>300</v>
      </c>
      <c r="Q184" s="92">
        <f t="shared" si="21"/>
        <v>170</v>
      </c>
      <c r="R184" s="94">
        <f t="shared" si="22"/>
        <v>67313</v>
      </c>
      <c r="S184" s="94">
        <f t="shared" si="23"/>
        <v>47797.383870370264</v>
      </c>
      <c r="T184" s="94">
        <f t="shared" si="24"/>
        <v>47797.383870370264</v>
      </c>
      <c r="U184" s="94">
        <f t="shared" si="25"/>
        <v>2354124.6013148278</v>
      </c>
    </row>
    <row r="185" spans="1:21" x14ac:dyDescent="0.25">
      <c r="A185" s="92">
        <v>172</v>
      </c>
      <c r="B185" s="105">
        <v>3537442.0333202668</v>
      </c>
      <c r="D185" s="89">
        <v>172</v>
      </c>
      <c r="E185" s="97">
        <f t="shared" si="28"/>
        <v>67313</v>
      </c>
      <c r="F185" s="91">
        <f t="shared" si="20"/>
        <v>18735.753267566652</v>
      </c>
      <c r="G185" s="90">
        <f t="shared" si="26"/>
        <v>48577.246732433348</v>
      </c>
      <c r="H185" s="90">
        <f t="shared" si="27"/>
        <v>2257361.6169680776</v>
      </c>
      <c r="O185">
        <f t="shared" si="29"/>
        <v>8.1250000000000003E-3</v>
      </c>
      <c r="P185">
        <f t="shared" si="29"/>
        <v>300</v>
      </c>
      <c r="Q185" s="92">
        <f t="shared" si="21"/>
        <v>171</v>
      </c>
      <c r="R185" s="94">
        <f t="shared" si="22"/>
        <v>67313</v>
      </c>
      <c r="S185" s="94">
        <f t="shared" si="23"/>
        <v>48185.737614317026</v>
      </c>
      <c r="T185" s="94">
        <f t="shared" si="24"/>
        <v>48185.737614317026</v>
      </c>
      <c r="U185" s="94">
        <f t="shared" si="25"/>
        <v>2305938.8637005109</v>
      </c>
    </row>
    <row r="186" spans="1:21" x14ac:dyDescent="0.25">
      <c r="A186" s="92">
        <v>173</v>
      </c>
      <c r="B186" s="105">
        <v>3521626.8787978305</v>
      </c>
      <c r="D186" s="89">
        <v>173</v>
      </c>
      <c r="E186" s="97">
        <f t="shared" si="28"/>
        <v>67313</v>
      </c>
      <c r="F186" s="91">
        <f t="shared" si="20"/>
        <v>18341.063137865633</v>
      </c>
      <c r="G186" s="90">
        <f t="shared" si="26"/>
        <v>48971.936862134367</v>
      </c>
      <c r="H186" s="90">
        <f t="shared" si="27"/>
        <v>2208389.6801059432</v>
      </c>
      <c r="O186">
        <f t="shared" si="29"/>
        <v>8.1250000000000003E-3</v>
      </c>
      <c r="P186">
        <f t="shared" si="29"/>
        <v>300</v>
      </c>
      <c r="Q186" s="92">
        <f t="shared" si="21"/>
        <v>172</v>
      </c>
      <c r="R186" s="94">
        <f t="shared" si="22"/>
        <v>67313</v>
      </c>
      <c r="S186" s="94">
        <f t="shared" si="23"/>
        <v>48577.246732433348</v>
      </c>
      <c r="T186" s="94">
        <f t="shared" si="24"/>
        <v>48577.246732433348</v>
      </c>
      <c r="U186" s="94">
        <f t="shared" si="25"/>
        <v>2257361.6169680776</v>
      </c>
    </row>
    <row r="187" spans="1:21" x14ac:dyDescent="0.25">
      <c r="A187" s="92">
        <v>174</v>
      </c>
      <c r="B187" s="105">
        <v>3505683.2261448991</v>
      </c>
      <c r="D187" s="89">
        <v>174</v>
      </c>
      <c r="E187" s="97">
        <f t="shared" si="28"/>
        <v>67313</v>
      </c>
      <c r="F187" s="91">
        <f t="shared" si="20"/>
        <v>17943.16615086079</v>
      </c>
      <c r="G187" s="90">
        <f t="shared" si="26"/>
        <v>49369.833849139206</v>
      </c>
      <c r="H187" s="90">
        <f t="shared" si="27"/>
        <v>2159019.8462568042</v>
      </c>
      <c r="O187">
        <f t="shared" si="29"/>
        <v>8.1250000000000003E-3</v>
      </c>
      <c r="P187">
        <f t="shared" si="29"/>
        <v>300</v>
      </c>
      <c r="Q187" s="92">
        <f t="shared" si="21"/>
        <v>173</v>
      </c>
      <c r="R187" s="94">
        <f t="shared" si="22"/>
        <v>67313</v>
      </c>
      <c r="S187" s="94">
        <f t="shared" si="23"/>
        <v>48971.936862134367</v>
      </c>
      <c r="T187" s="94">
        <f t="shared" si="24"/>
        <v>48971.936862134367</v>
      </c>
      <c r="U187" s="94">
        <f t="shared" si="25"/>
        <v>2208389.6801059432</v>
      </c>
    </row>
    <row r="188" spans="1:21" x14ac:dyDescent="0.25">
      <c r="A188" s="92">
        <v>175</v>
      </c>
      <c r="B188" s="105">
        <v>3489610.031314163</v>
      </c>
      <c r="D188" s="89">
        <v>175</v>
      </c>
      <c r="E188" s="97">
        <f t="shared" si="28"/>
        <v>67313</v>
      </c>
      <c r="F188" s="91">
        <f t="shared" si="20"/>
        <v>17542.036250836536</v>
      </c>
      <c r="G188" s="90">
        <f t="shared" si="26"/>
        <v>49770.963749163464</v>
      </c>
      <c r="H188" s="90">
        <f t="shared" si="27"/>
        <v>2109248.8825076409</v>
      </c>
      <c r="O188">
        <f t="shared" si="29"/>
        <v>8.1250000000000003E-3</v>
      </c>
      <c r="P188">
        <f t="shared" si="29"/>
        <v>300</v>
      </c>
      <c r="Q188" s="92">
        <f t="shared" si="21"/>
        <v>174</v>
      </c>
      <c r="R188" s="94">
        <f t="shared" si="22"/>
        <v>67313</v>
      </c>
      <c r="S188" s="94">
        <f t="shared" si="23"/>
        <v>49369.833849139206</v>
      </c>
      <c r="T188" s="94">
        <f t="shared" si="24"/>
        <v>49369.833849139206</v>
      </c>
      <c r="U188" s="94">
        <f t="shared" si="25"/>
        <v>2159019.8462568042</v>
      </c>
    </row>
    <row r="189" spans="1:21" x14ac:dyDescent="0.25">
      <c r="A189" s="92">
        <v>176</v>
      </c>
      <c r="B189" s="105">
        <v>3473406.241775427</v>
      </c>
      <c r="D189" s="89">
        <v>176</v>
      </c>
      <c r="E189" s="90">
        <v>44557</v>
      </c>
      <c r="F189" s="91">
        <f t="shared" si="20"/>
        <v>17137.647170374581</v>
      </c>
      <c r="G189" s="90">
        <f t="shared" si="26"/>
        <v>27419.352829625419</v>
      </c>
      <c r="H189" s="90">
        <f t="shared" si="27"/>
        <v>2081829.5296780155</v>
      </c>
      <c r="O189">
        <f t="shared" si="29"/>
        <v>8.1250000000000003E-3</v>
      </c>
      <c r="P189">
        <f t="shared" si="29"/>
        <v>300</v>
      </c>
      <c r="Q189" s="92">
        <f t="shared" si="21"/>
        <v>175</v>
      </c>
      <c r="R189" s="94">
        <f t="shared" si="22"/>
        <v>67313</v>
      </c>
      <c r="S189" s="94">
        <f t="shared" si="23"/>
        <v>49770.963749163464</v>
      </c>
      <c r="T189" s="94">
        <f t="shared" si="24"/>
        <v>49770.963749163464</v>
      </c>
      <c r="U189" s="94">
        <f t="shared" si="25"/>
        <v>2109248.8825076409</v>
      </c>
    </row>
    <row r="190" spans="1:21" x14ac:dyDescent="0.25">
      <c r="A190" s="92">
        <v>177</v>
      </c>
      <c r="B190" s="105">
        <v>3457070.7964466889</v>
      </c>
      <c r="D190" s="89">
        <v>177</v>
      </c>
      <c r="E190" s="90">
        <f t="shared" si="28"/>
        <v>44557</v>
      </c>
      <c r="F190" s="91">
        <f t="shared" si="20"/>
        <v>16914.864928633877</v>
      </c>
      <c r="G190" s="90">
        <f t="shared" si="26"/>
        <v>27642.135071366123</v>
      </c>
      <c r="H190" s="90">
        <f t="shared" si="27"/>
        <v>2054187.3946066494</v>
      </c>
      <c r="O190">
        <f t="shared" si="29"/>
        <v>8.1250000000000003E-3</v>
      </c>
      <c r="P190">
        <f t="shared" si="29"/>
        <v>300</v>
      </c>
      <c r="Q190" s="92">
        <f t="shared" si="21"/>
        <v>176</v>
      </c>
      <c r="R190" s="94">
        <f t="shared" si="22"/>
        <v>44557</v>
      </c>
      <c r="S190" s="94">
        <f t="shared" si="23"/>
        <v>27419.352829625419</v>
      </c>
      <c r="T190" s="94">
        <f t="shared" si="24"/>
        <v>27419.352829625419</v>
      </c>
      <c r="U190" s="94">
        <f t="shared" si="25"/>
        <v>2081829.5296780155</v>
      </c>
    </row>
    <row r="191" spans="1:21" x14ac:dyDescent="0.25">
      <c r="A191" s="92">
        <v>178</v>
      </c>
      <c r="B191" s="105">
        <v>3440602.6256246548</v>
      </c>
      <c r="D191" s="89">
        <v>178</v>
      </c>
      <c r="E191" s="90">
        <f t="shared" si="28"/>
        <v>44557</v>
      </c>
      <c r="F191" s="91">
        <f t="shared" si="20"/>
        <v>16690.272581179026</v>
      </c>
      <c r="G191" s="90">
        <f t="shared" si="26"/>
        <v>27866.727418820974</v>
      </c>
      <c r="H191" s="90">
        <f t="shared" si="27"/>
        <v>2026320.6671878283</v>
      </c>
      <c r="O191">
        <f t="shared" si="29"/>
        <v>8.1250000000000003E-3</v>
      </c>
      <c r="P191">
        <f t="shared" si="29"/>
        <v>300</v>
      </c>
      <c r="Q191" s="92">
        <f t="shared" si="21"/>
        <v>177</v>
      </c>
      <c r="R191" s="94">
        <f t="shared" si="22"/>
        <v>44557</v>
      </c>
      <c r="S191" s="94">
        <f t="shared" si="23"/>
        <v>27642.135071366123</v>
      </c>
      <c r="T191" s="94">
        <f t="shared" si="24"/>
        <v>27642.135071366123</v>
      </c>
      <c r="U191" s="94">
        <f t="shared" si="25"/>
        <v>2054187.3946066494</v>
      </c>
    </row>
    <row r="192" spans="1:21" x14ac:dyDescent="0.25">
      <c r="A192" s="92">
        <v>179</v>
      </c>
      <c r="B192" s="105">
        <v>3424000.6509146914</v>
      </c>
      <c r="D192" s="89">
        <v>179</v>
      </c>
      <c r="E192" s="90">
        <f t="shared" si="28"/>
        <v>44557</v>
      </c>
      <c r="F192" s="91">
        <f t="shared" si="20"/>
        <v>16463.855420901105</v>
      </c>
      <c r="G192" s="90">
        <f t="shared" si="26"/>
        <v>28093.144579098895</v>
      </c>
      <c r="H192" s="90">
        <f t="shared" si="27"/>
        <v>1998227.5226087295</v>
      </c>
      <c r="O192">
        <f t="shared" si="29"/>
        <v>8.1250000000000003E-3</v>
      </c>
      <c r="P192">
        <f t="shared" si="29"/>
        <v>300</v>
      </c>
      <c r="Q192" s="92">
        <f t="shared" si="21"/>
        <v>178</v>
      </c>
      <c r="R192" s="94">
        <f t="shared" si="22"/>
        <v>44557</v>
      </c>
      <c r="S192" s="94">
        <f t="shared" si="23"/>
        <v>27866.727418820974</v>
      </c>
      <c r="T192" s="94">
        <f t="shared" si="24"/>
        <v>27866.727418820974</v>
      </c>
      <c r="U192" s="94">
        <f t="shared" si="25"/>
        <v>2026320.6671878283</v>
      </c>
    </row>
    <row r="193" spans="1:21" x14ac:dyDescent="0.25">
      <c r="A193" s="92">
        <v>180</v>
      </c>
      <c r="B193" s="105">
        <v>3407263.7851602095</v>
      </c>
      <c r="D193" s="89">
        <v>180</v>
      </c>
      <c r="E193" s="90">
        <f t="shared" si="28"/>
        <v>44557</v>
      </c>
      <c r="F193" s="91">
        <f t="shared" si="20"/>
        <v>16235.598621195928</v>
      </c>
      <c r="G193" s="90">
        <f t="shared" si="26"/>
        <v>28321.401378804072</v>
      </c>
      <c r="H193" s="90">
        <f t="shared" si="27"/>
        <v>1969906.1212299254</v>
      </c>
      <c r="O193">
        <f t="shared" si="29"/>
        <v>8.1250000000000003E-3</v>
      </c>
      <c r="P193">
        <f t="shared" si="29"/>
        <v>300</v>
      </c>
      <c r="Q193" s="92">
        <f t="shared" si="21"/>
        <v>179</v>
      </c>
      <c r="R193" s="94">
        <f t="shared" si="22"/>
        <v>44557</v>
      </c>
      <c r="S193" s="94">
        <f t="shared" si="23"/>
        <v>28093.144579098895</v>
      </c>
      <c r="T193" s="94">
        <f t="shared" si="24"/>
        <v>28093.144579098895</v>
      </c>
      <c r="U193" s="94">
        <f t="shared" si="25"/>
        <v>1998227.5226087295</v>
      </c>
    </row>
    <row r="194" spans="1:21" x14ac:dyDescent="0.25">
      <c r="A194" s="92">
        <v>181</v>
      </c>
      <c r="B194" s="105">
        <v>3390390.9323714725</v>
      </c>
      <c r="D194" s="89">
        <v>181</v>
      </c>
      <c r="E194" s="90">
        <f t="shared" si="28"/>
        <v>44557</v>
      </c>
      <c r="F194" s="91">
        <f t="shared" si="20"/>
        <v>16005.487234993145</v>
      </c>
      <c r="G194" s="90">
        <f t="shared" si="26"/>
        <v>28551.512765006853</v>
      </c>
      <c r="H194" s="90">
        <f t="shared" si="27"/>
        <v>1941354.6084649186</v>
      </c>
      <c r="O194">
        <f t="shared" si="29"/>
        <v>8.1250000000000003E-3</v>
      </c>
      <c r="P194">
        <f t="shared" si="29"/>
        <v>300</v>
      </c>
      <c r="Q194" s="92">
        <f t="shared" si="21"/>
        <v>180</v>
      </c>
      <c r="R194" s="94">
        <f t="shared" si="22"/>
        <v>44557</v>
      </c>
      <c r="S194" s="94">
        <f t="shared" si="23"/>
        <v>28321.401378804072</v>
      </c>
      <c r="T194" s="94">
        <f t="shared" si="24"/>
        <v>28321.401378804072</v>
      </c>
      <c r="U194" s="94">
        <f t="shared" si="25"/>
        <v>1969906.1212299254</v>
      </c>
    </row>
    <row r="195" spans="1:21" x14ac:dyDescent="0.25">
      <c r="A195" s="92">
        <v>182</v>
      </c>
      <c r="B195" s="105">
        <v>3373380.9876538273</v>
      </c>
      <c r="D195" s="89">
        <v>182</v>
      </c>
      <c r="E195" s="90">
        <f t="shared" si="28"/>
        <v>44557</v>
      </c>
      <c r="F195" s="91">
        <f t="shared" si="20"/>
        <v>15773.506193777464</v>
      </c>
      <c r="G195" s="90">
        <f t="shared" si="26"/>
        <v>28783.493806222534</v>
      </c>
      <c r="H195" s="90">
        <f t="shared" si="27"/>
        <v>1912571.1146586961</v>
      </c>
      <c r="O195">
        <f t="shared" si="29"/>
        <v>8.1250000000000003E-3</v>
      </c>
      <c r="P195">
        <f t="shared" si="29"/>
        <v>300</v>
      </c>
      <c r="Q195" s="92">
        <f t="shared" si="21"/>
        <v>181</v>
      </c>
      <c r="R195" s="94">
        <f t="shared" si="22"/>
        <v>44557</v>
      </c>
      <c r="S195" s="94">
        <f t="shared" si="23"/>
        <v>28551.512765006853</v>
      </c>
      <c r="T195" s="94">
        <f t="shared" si="24"/>
        <v>28551.512765006853</v>
      </c>
      <c r="U195" s="94">
        <f t="shared" si="25"/>
        <v>1941354.6084649186</v>
      </c>
    </row>
    <row r="196" spans="1:21" x14ac:dyDescent="0.25">
      <c r="A196" s="92">
        <v>183</v>
      </c>
      <c r="B196" s="105">
        <v>3356232.8371353513</v>
      </c>
      <c r="D196" s="89">
        <v>183</v>
      </c>
      <c r="E196" s="90">
        <f t="shared" si="28"/>
        <v>44557</v>
      </c>
      <c r="F196" s="91">
        <f t="shared" si="20"/>
        <v>15539.640306601907</v>
      </c>
      <c r="G196" s="90">
        <f t="shared" si="26"/>
        <v>29017.359693398095</v>
      </c>
      <c r="H196" s="90">
        <f t="shared" si="27"/>
        <v>1883553.7549652981</v>
      </c>
      <c r="O196">
        <f t="shared" si="29"/>
        <v>8.1250000000000003E-3</v>
      </c>
      <c r="P196">
        <f t="shared" si="29"/>
        <v>300</v>
      </c>
      <c r="Q196" s="92">
        <f t="shared" si="21"/>
        <v>182</v>
      </c>
      <c r="R196" s="94">
        <f t="shared" si="22"/>
        <v>44557</v>
      </c>
      <c r="S196" s="94">
        <f t="shared" si="23"/>
        <v>28783.493806222534</v>
      </c>
      <c r="T196" s="94">
        <f t="shared" si="24"/>
        <v>28783.493806222534</v>
      </c>
      <c r="U196" s="94">
        <f t="shared" si="25"/>
        <v>1912571.1146586961</v>
      </c>
    </row>
    <row r="197" spans="1:21" x14ac:dyDescent="0.25">
      <c r="A197" s="92">
        <v>184</v>
      </c>
      <c r="B197" s="105">
        <v>3338945.3578939126</v>
      </c>
      <c r="D197" s="89">
        <v>184</v>
      </c>
      <c r="E197" s="90">
        <f t="shared" si="28"/>
        <v>44557</v>
      </c>
      <c r="F197" s="91">
        <f t="shared" si="20"/>
        <v>15303.874259093047</v>
      </c>
      <c r="G197" s="90">
        <f t="shared" si="26"/>
        <v>29253.125740906951</v>
      </c>
      <c r="H197" s="90">
        <f t="shared" si="27"/>
        <v>1854300.6292243912</v>
      </c>
      <c r="O197">
        <f t="shared" si="29"/>
        <v>8.1250000000000003E-3</v>
      </c>
      <c r="P197">
        <f t="shared" si="29"/>
        <v>300</v>
      </c>
      <c r="Q197" s="92">
        <f t="shared" si="21"/>
        <v>183</v>
      </c>
      <c r="R197" s="94">
        <f t="shared" si="22"/>
        <v>44557</v>
      </c>
      <c r="S197" s="94">
        <f t="shared" si="23"/>
        <v>29017.359693398095</v>
      </c>
      <c r="T197" s="94">
        <f t="shared" si="24"/>
        <v>29017.359693398095</v>
      </c>
      <c r="U197" s="94">
        <f t="shared" si="25"/>
        <v>1883553.7549652981</v>
      </c>
    </row>
    <row r="198" spans="1:21" x14ac:dyDescent="0.25">
      <c r="A198" s="92">
        <v>185</v>
      </c>
      <c r="B198" s="105">
        <v>3321517.4178836369</v>
      </c>
      <c r="D198" s="89">
        <v>185</v>
      </c>
      <c r="E198" s="90">
        <f t="shared" si="28"/>
        <v>44557</v>
      </c>
      <c r="F198" s="91">
        <f t="shared" si="20"/>
        <v>15066.19261244818</v>
      </c>
      <c r="G198" s="90">
        <f t="shared" si="26"/>
        <v>29490.80738755182</v>
      </c>
      <c r="H198" s="90">
        <f t="shared" si="27"/>
        <v>1824809.8218368394</v>
      </c>
      <c r="O198">
        <f t="shared" si="29"/>
        <v>8.1250000000000003E-3</v>
      </c>
      <c r="P198">
        <f t="shared" si="29"/>
        <v>300</v>
      </c>
      <c r="Q198" s="92">
        <f t="shared" si="21"/>
        <v>184</v>
      </c>
      <c r="R198" s="94">
        <f t="shared" si="22"/>
        <v>44557</v>
      </c>
      <c r="S198" s="94">
        <f t="shared" si="23"/>
        <v>29253.125740906951</v>
      </c>
      <c r="T198" s="94">
        <f t="shared" si="24"/>
        <v>29253.125740906951</v>
      </c>
      <c r="U198" s="94">
        <f t="shared" si="25"/>
        <v>1854300.6292243912</v>
      </c>
    </row>
    <row r="199" spans="1:21" x14ac:dyDescent="0.25">
      <c r="A199" s="92">
        <v>186</v>
      </c>
      <c r="B199" s="105">
        <v>3303947.8758607777</v>
      </c>
      <c r="D199" s="89">
        <v>186</v>
      </c>
      <c r="E199" s="90">
        <f t="shared" si="28"/>
        <v>44557</v>
      </c>
      <c r="F199" s="91">
        <f t="shared" si="20"/>
        <v>14826.579802424321</v>
      </c>
      <c r="G199" s="90">
        <f t="shared" si="26"/>
        <v>29730.420197575681</v>
      </c>
      <c r="H199" s="90">
        <f t="shared" si="27"/>
        <v>1795079.4016392638</v>
      </c>
      <c r="O199">
        <f t="shared" si="29"/>
        <v>8.1250000000000003E-3</v>
      </c>
      <c r="P199">
        <f t="shared" si="29"/>
        <v>300</v>
      </c>
      <c r="Q199" s="92">
        <f t="shared" si="21"/>
        <v>185</v>
      </c>
      <c r="R199" s="94">
        <f t="shared" si="22"/>
        <v>44557</v>
      </c>
      <c r="S199" s="94">
        <f t="shared" si="23"/>
        <v>29490.80738755182</v>
      </c>
      <c r="T199" s="94">
        <f t="shared" si="24"/>
        <v>29490.80738755182</v>
      </c>
      <c r="U199" s="94">
        <f t="shared" si="25"/>
        <v>1824809.8218368394</v>
      </c>
    </row>
    <row r="200" spans="1:21" x14ac:dyDescent="0.25">
      <c r="A200" s="92">
        <v>187</v>
      </c>
      <c r="B200" s="105">
        <v>3286235.5813089828</v>
      </c>
      <c r="D200" s="89">
        <v>187</v>
      </c>
      <c r="E200" s="97">
        <v>69025</v>
      </c>
      <c r="F200" s="91">
        <f t="shared" si="20"/>
        <v>14585.02013831902</v>
      </c>
      <c r="G200" s="90">
        <f t="shared" si="26"/>
        <v>54439.979861680979</v>
      </c>
      <c r="H200" s="90">
        <f t="shared" si="27"/>
        <v>1740639.421777583</v>
      </c>
      <c r="O200">
        <f t="shared" si="29"/>
        <v>8.1250000000000003E-3</v>
      </c>
      <c r="P200">
        <f t="shared" si="29"/>
        <v>300</v>
      </c>
      <c r="Q200" s="92">
        <f t="shared" si="21"/>
        <v>186</v>
      </c>
      <c r="R200" s="94">
        <f t="shared" si="22"/>
        <v>44557</v>
      </c>
      <c r="S200" s="94">
        <f t="shared" si="23"/>
        <v>29730.420197575681</v>
      </c>
      <c r="T200" s="94">
        <f t="shared" si="24"/>
        <v>29730.420197575681</v>
      </c>
      <c r="U200" s="94">
        <f t="shared" si="25"/>
        <v>1795079.4016392638</v>
      </c>
    </row>
    <row r="201" spans="1:21" x14ac:dyDescent="0.25">
      <c r="A201" s="92">
        <v>188</v>
      </c>
      <c r="B201" s="105">
        <v>3268379.3743639546</v>
      </c>
      <c r="D201" s="89">
        <v>188</v>
      </c>
      <c r="E201" s="97">
        <f t="shared" si="28"/>
        <v>69025</v>
      </c>
      <c r="F201" s="91">
        <f t="shared" si="20"/>
        <v>14142.695301942862</v>
      </c>
      <c r="G201" s="90">
        <f t="shared" si="26"/>
        <v>54882.304698057138</v>
      </c>
      <c r="H201" s="90">
        <f t="shared" si="27"/>
        <v>1685757.1170795257</v>
      </c>
      <c r="O201">
        <f t="shared" si="29"/>
        <v>8.1250000000000003E-3</v>
      </c>
      <c r="P201">
        <f t="shared" si="29"/>
        <v>300</v>
      </c>
      <c r="Q201" s="92">
        <f t="shared" si="21"/>
        <v>187</v>
      </c>
      <c r="R201" s="94">
        <f t="shared" si="22"/>
        <v>69025</v>
      </c>
      <c r="S201" s="94">
        <f t="shared" si="23"/>
        <v>54439.979861680979</v>
      </c>
      <c r="T201" s="94">
        <f t="shared" si="24"/>
        <v>54439.979861680979</v>
      </c>
      <c r="U201" s="94">
        <f t="shared" si="25"/>
        <v>1740639.421777583</v>
      </c>
    </row>
    <row r="202" spans="1:21" x14ac:dyDescent="0.25">
      <c r="A202" s="92">
        <v>189</v>
      </c>
      <c r="B202" s="105">
        <v>3250378.085737498</v>
      </c>
      <c r="D202" s="89">
        <v>189</v>
      </c>
      <c r="E202" s="97">
        <f t="shared" si="28"/>
        <v>69025</v>
      </c>
      <c r="F202" s="91">
        <f t="shared" si="20"/>
        <v>13696.776576271146</v>
      </c>
      <c r="G202" s="90">
        <f t="shared" si="26"/>
        <v>55328.22342372885</v>
      </c>
      <c r="H202" s="90">
        <f t="shared" si="27"/>
        <v>1630428.8936557968</v>
      </c>
      <c r="O202">
        <f t="shared" si="29"/>
        <v>8.1250000000000003E-3</v>
      </c>
      <c r="P202">
        <f t="shared" si="29"/>
        <v>300</v>
      </c>
      <c r="Q202" s="92">
        <f t="shared" si="21"/>
        <v>188</v>
      </c>
      <c r="R202" s="94">
        <f t="shared" si="22"/>
        <v>69025</v>
      </c>
      <c r="S202" s="94">
        <f t="shared" si="23"/>
        <v>54882.304698057138</v>
      </c>
      <c r="T202" s="94">
        <f t="shared" si="24"/>
        <v>54882.304698057138</v>
      </c>
      <c r="U202" s="94">
        <f t="shared" si="25"/>
        <v>1685757.1170795257</v>
      </c>
    </row>
    <row r="203" spans="1:21" x14ac:dyDescent="0.25">
      <c r="A203" s="92">
        <v>190</v>
      </c>
      <c r="B203" s="105">
        <v>3232230.5366409514</v>
      </c>
      <c r="D203" s="89">
        <v>190</v>
      </c>
      <c r="E203" s="97">
        <f t="shared" si="28"/>
        <v>69025</v>
      </c>
      <c r="F203" s="91">
        <f t="shared" si="20"/>
        <v>13247.23476095335</v>
      </c>
      <c r="G203" s="90">
        <f t="shared" si="26"/>
        <v>55777.765239046654</v>
      </c>
      <c r="H203" s="90">
        <f t="shared" si="27"/>
        <v>1574651.1284167501</v>
      </c>
      <c r="O203">
        <f t="shared" si="29"/>
        <v>8.1250000000000003E-3</v>
      </c>
      <c r="P203">
        <f t="shared" si="29"/>
        <v>300</v>
      </c>
      <c r="Q203" s="92">
        <f t="shared" si="21"/>
        <v>189</v>
      </c>
      <c r="R203" s="94">
        <f t="shared" si="22"/>
        <v>69025</v>
      </c>
      <c r="S203" s="94">
        <f t="shared" si="23"/>
        <v>55328.22342372885</v>
      </c>
      <c r="T203" s="94">
        <f t="shared" si="24"/>
        <v>55328.22342372885</v>
      </c>
      <c r="U203" s="94">
        <f t="shared" si="25"/>
        <v>1630428.8936557968</v>
      </c>
    </row>
    <row r="204" spans="1:21" x14ac:dyDescent="0.25">
      <c r="A204" s="92">
        <v>191</v>
      </c>
      <c r="B204" s="94">
        <v>3213935.5387079958</v>
      </c>
      <c r="D204" s="89">
        <v>191</v>
      </c>
      <c r="E204" s="97">
        <f t="shared" si="28"/>
        <v>69025</v>
      </c>
      <c r="F204" s="91">
        <f t="shared" si="20"/>
        <v>12794.040418386096</v>
      </c>
      <c r="G204" s="90">
        <f t="shared" si="26"/>
        <v>56230.959581613904</v>
      </c>
      <c r="H204" s="90">
        <f t="shared" si="27"/>
        <v>1518420.1688351361</v>
      </c>
      <c r="O204">
        <f t="shared" si="29"/>
        <v>8.1250000000000003E-3</v>
      </c>
      <c r="P204">
        <f t="shared" si="29"/>
        <v>300</v>
      </c>
      <c r="Q204" s="92">
        <f t="shared" si="21"/>
        <v>190</v>
      </c>
      <c r="R204" s="94">
        <f t="shared" si="22"/>
        <v>69025</v>
      </c>
      <c r="S204" s="94">
        <f t="shared" si="23"/>
        <v>55777.765239046654</v>
      </c>
      <c r="T204" s="94">
        <f t="shared" si="24"/>
        <v>55777.765239046654</v>
      </c>
      <c r="U204" s="94">
        <f t="shared" si="25"/>
        <v>1574651.1284167501</v>
      </c>
    </row>
    <row r="205" spans="1:21" x14ac:dyDescent="0.25">
      <c r="A205" s="92">
        <v>192</v>
      </c>
      <c r="B205" s="94">
        <v>3195491.8939168346</v>
      </c>
      <c r="D205" s="89">
        <v>192</v>
      </c>
      <c r="E205" s="97">
        <f t="shared" si="28"/>
        <v>69025</v>
      </c>
      <c r="F205" s="91">
        <f t="shared" si="20"/>
        <v>12337.163871785482</v>
      </c>
      <c r="G205" s="90">
        <f t="shared" si="26"/>
        <v>56687.83612821452</v>
      </c>
      <c r="H205" s="90">
        <f t="shared" si="27"/>
        <v>1461732.3327069215</v>
      </c>
      <c r="O205">
        <f t="shared" si="29"/>
        <v>8.1250000000000003E-3</v>
      </c>
      <c r="P205">
        <f t="shared" si="29"/>
        <v>300</v>
      </c>
      <c r="Q205" s="92">
        <f t="shared" si="21"/>
        <v>191</v>
      </c>
      <c r="R205" s="94">
        <f t="shared" si="22"/>
        <v>69025</v>
      </c>
      <c r="S205" s="94">
        <f t="shared" si="23"/>
        <v>56230.959581613904</v>
      </c>
      <c r="T205" s="94">
        <f t="shared" si="24"/>
        <v>56230.959581613904</v>
      </c>
      <c r="U205" s="94">
        <f t="shared" si="25"/>
        <v>1518420.1688351361</v>
      </c>
    </row>
    <row r="206" spans="1:21" x14ac:dyDescent="0.25">
      <c r="A206" s="92">
        <v>193</v>
      </c>
      <c r="B206" s="94">
        <v>3176898.3945117453</v>
      </c>
      <c r="D206" s="89">
        <v>193</v>
      </c>
      <c r="E206" s="97">
        <f t="shared" si="28"/>
        <v>69025</v>
      </c>
      <c r="F206" s="91">
        <f t="shared" ref="F206:F269" si="30">H205*O206</f>
        <v>11876.575203243738</v>
      </c>
      <c r="G206" s="90">
        <f t="shared" si="26"/>
        <v>57148.424796756262</v>
      </c>
      <c r="H206" s="90">
        <f t="shared" si="27"/>
        <v>1404583.9079101651</v>
      </c>
      <c r="O206">
        <f t="shared" si="29"/>
        <v>8.1250000000000003E-3</v>
      </c>
      <c r="P206">
        <f t="shared" si="29"/>
        <v>300</v>
      </c>
      <c r="Q206" s="92">
        <f t="shared" ref="Q206:Q269" si="31">IF(D205&gt;P206,"",D205)</f>
        <v>192</v>
      </c>
      <c r="R206" s="94">
        <f t="shared" ref="R206:R269" si="32">IF(D205&gt;P206,"",E205)</f>
        <v>69025</v>
      </c>
      <c r="S206" s="94">
        <f t="shared" ref="S206:S269" si="33">IF(D205&gt;P206,"",G205)</f>
        <v>56687.83612821452</v>
      </c>
      <c r="T206" s="94">
        <f t="shared" ref="T206:T269" si="34">IF(D205&gt;P206,"",G205)</f>
        <v>56687.83612821452</v>
      </c>
      <c r="U206" s="94">
        <f t="shared" ref="U206:U269" si="35">IF(D205&gt;P206,"",H205)</f>
        <v>1461732.3327069215</v>
      </c>
    </row>
    <row r="207" spans="1:21" x14ac:dyDescent="0.25">
      <c r="A207" s="92">
        <v>194</v>
      </c>
      <c r="B207" s="94">
        <v>3158153.8229239895</v>
      </c>
      <c r="D207" s="89">
        <v>194</v>
      </c>
      <c r="E207" s="97">
        <f t="shared" si="28"/>
        <v>69025</v>
      </c>
      <c r="F207" s="91">
        <f t="shared" si="30"/>
        <v>11412.244251770093</v>
      </c>
      <c r="G207" s="90">
        <f t="shared" ref="G207:G270" si="36">E207-F207</f>
        <v>57612.755748229909</v>
      </c>
      <c r="H207" s="90">
        <f t="shared" ref="H207:H270" si="37">H206-G207</f>
        <v>1346971.1521619353</v>
      </c>
      <c r="O207">
        <f t="shared" si="29"/>
        <v>8.1250000000000003E-3</v>
      </c>
      <c r="P207">
        <f t="shared" si="29"/>
        <v>300</v>
      </c>
      <c r="Q207" s="92">
        <f t="shared" si="31"/>
        <v>193</v>
      </c>
      <c r="R207" s="94">
        <f t="shared" si="32"/>
        <v>69025</v>
      </c>
      <c r="S207" s="94">
        <f t="shared" si="33"/>
        <v>57148.424796756262</v>
      </c>
      <c r="T207" s="94">
        <f t="shared" si="34"/>
        <v>57148.424796756262</v>
      </c>
      <c r="U207" s="94">
        <f t="shared" si="35"/>
        <v>1404583.9079101651</v>
      </c>
    </row>
    <row r="208" spans="1:21" x14ac:dyDescent="0.25">
      <c r="A208" s="92">
        <v>195</v>
      </c>
      <c r="B208" s="94">
        <v>3139256.9516920834</v>
      </c>
      <c r="D208" s="89">
        <v>195</v>
      </c>
      <c r="E208" s="97">
        <f t="shared" ref="E208:E271" si="38">E207</f>
        <v>69025</v>
      </c>
      <c r="F208" s="91">
        <f t="shared" si="30"/>
        <v>10944.140611315725</v>
      </c>
      <c r="G208" s="90">
        <f t="shared" si="36"/>
        <v>58080.859388684272</v>
      </c>
      <c r="H208" s="90">
        <f t="shared" si="37"/>
        <v>1288890.292773251</v>
      </c>
      <c r="O208">
        <f t="shared" ref="O208:P271" si="39">O207</f>
        <v>8.1250000000000003E-3</v>
      </c>
      <c r="P208">
        <f t="shared" si="39"/>
        <v>300</v>
      </c>
      <c r="Q208" s="92">
        <f t="shared" si="31"/>
        <v>194</v>
      </c>
      <c r="R208" s="94">
        <f t="shared" si="32"/>
        <v>69025</v>
      </c>
      <c r="S208" s="94">
        <f t="shared" si="33"/>
        <v>57612.755748229909</v>
      </c>
      <c r="T208" s="94">
        <f t="shared" si="34"/>
        <v>57612.755748229909</v>
      </c>
      <c r="U208" s="94">
        <f t="shared" si="35"/>
        <v>1346971.1521619353</v>
      </c>
    </row>
    <row r="209" spans="1:21" x14ac:dyDescent="0.25">
      <c r="A209" s="92">
        <v>196</v>
      </c>
      <c r="B209" s="94">
        <v>3120206.5433814181</v>
      </c>
      <c r="D209" s="89">
        <v>196</v>
      </c>
      <c r="E209" s="97">
        <f t="shared" si="38"/>
        <v>69025</v>
      </c>
      <c r="F209" s="91">
        <f t="shared" si="30"/>
        <v>10472.233628782664</v>
      </c>
      <c r="G209" s="90">
        <f t="shared" si="36"/>
        <v>58552.766371217338</v>
      </c>
      <c r="H209" s="90">
        <f t="shared" si="37"/>
        <v>1230337.5264020336</v>
      </c>
      <c r="O209">
        <f t="shared" si="39"/>
        <v>8.1250000000000003E-3</v>
      </c>
      <c r="P209">
        <f t="shared" si="39"/>
        <v>300</v>
      </c>
      <c r="Q209" s="92">
        <f t="shared" si="31"/>
        <v>195</v>
      </c>
      <c r="R209" s="94">
        <f t="shared" si="32"/>
        <v>69025</v>
      </c>
      <c r="S209" s="94">
        <f t="shared" si="33"/>
        <v>58080.859388684272</v>
      </c>
      <c r="T209" s="94">
        <f t="shared" si="34"/>
        <v>58080.859388684272</v>
      </c>
      <c r="U209" s="94">
        <f t="shared" si="35"/>
        <v>1288890.292773251</v>
      </c>
    </row>
    <row r="210" spans="1:21" x14ac:dyDescent="0.25">
      <c r="A210" s="92">
        <v>197</v>
      </c>
      <c r="B210" s="94">
        <v>3101001.3505032286</v>
      </c>
      <c r="D210" s="89">
        <v>197</v>
      </c>
      <c r="E210" s="97">
        <f t="shared" si="38"/>
        <v>69025</v>
      </c>
      <c r="F210" s="91">
        <f t="shared" si="30"/>
        <v>9996.4924020165236</v>
      </c>
      <c r="G210" s="90">
        <f t="shared" si="36"/>
        <v>59028.50759798348</v>
      </c>
      <c r="H210" s="90">
        <f t="shared" si="37"/>
        <v>1171309.0188040501</v>
      </c>
      <c r="O210">
        <f t="shared" si="39"/>
        <v>8.1250000000000003E-3</v>
      </c>
      <c r="P210">
        <f t="shared" si="39"/>
        <v>300</v>
      </c>
      <c r="Q210" s="92">
        <f t="shared" si="31"/>
        <v>196</v>
      </c>
      <c r="R210" s="94">
        <f t="shared" si="32"/>
        <v>69025</v>
      </c>
      <c r="S210" s="94">
        <f t="shared" si="33"/>
        <v>58552.766371217338</v>
      </c>
      <c r="T210" s="94">
        <f t="shared" si="34"/>
        <v>58552.766371217338</v>
      </c>
      <c r="U210" s="94">
        <f t="shared" si="35"/>
        <v>1230337.5264020336</v>
      </c>
    </row>
    <row r="211" spans="1:21" x14ac:dyDescent="0.25">
      <c r="A211" s="92">
        <v>198</v>
      </c>
      <c r="B211" s="94">
        <v>3081640.1154329036</v>
      </c>
      <c r="D211" s="89">
        <v>198</v>
      </c>
      <c r="E211" s="97">
        <f t="shared" si="38"/>
        <v>69025</v>
      </c>
      <c r="F211" s="91">
        <f t="shared" si="30"/>
        <v>9516.8857777829071</v>
      </c>
      <c r="G211" s="90">
        <f t="shared" si="36"/>
        <v>59508.114222217089</v>
      </c>
      <c r="H211" s="90">
        <f t="shared" si="37"/>
        <v>1111800.9045818329</v>
      </c>
      <c r="O211">
        <f t="shared" si="39"/>
        <v>8.1250000000000003E-3</v>
      </c>
      <c r="P211">
        <f t="shared" si="39"/>
        <v>300</v>
      </c>
      <c r="Q211" s="92">
        <f t="shared" si="31"/>
        <v>197</v>
      </c>
      <c r="R211" s="94">
        <f t="shared" si="32"/>
        <v>69025</v>
      </c>
      <c r="S211" s="94">
        <f t="shared" si="33"/>
        <v>59028.50759798348</v>
      </c>
      <c r="T211" s="94">
        <f t="shared" si="34"/>
        <v>59028.50759798348</v>
      </c>
      <c r="U211" s="94">
        <f t="shared" si="35"/>
        <v>1171309.0188040501</v>
      </c>
    </row>
    <row r="212" spans="1:21" x14ac:dyDescent="0.25">
      <c r="A212" s="92">
        <v>199</v>
      </c>
      <c r="B212" s="94">
        <v>3062121.5703276326</v>
      </c>
      <c r="D212" s="89">
        <v>199</v>
      </c>
      <c r="E212" s="98">
        <v>79031</v>
      </c>
      <c r="F212" s="91">
        <f t="shared" si="30"/>
        <v>9033.3823497273934</v>
      </c>
      <c r="G212" s="90">
        <f t="shared" si="36"/>
        <v>69997.617650272601</v>
      </c>
      <c r="H212" s="90">
        <f t="shared" si="37"/>
        <v>1041803.2869315604</v>
      </c>
      <c r="O212">
        <f t="shared" si="39"/>
        <v>8.1250000000000003E-3</v>
      </c>
      <c r="P212">
        <f t="shared" si="39"/>
        <v>300</v>
      </c>
      <c r="Q212" s="92">
        <f t="shared" si="31"/>
        <v>198</v>
      </c>
      <c r="R212" s="94">
        <f t="shared" si="32"/>
        <v>69025</v>
      </c>
      <c r="S212" s="94">
        <f t="shared" si="33"/>
        <v>59508.114222217089</v>
      </c>
      <c r="T212" s="94">
        <f t="shared" si="34"/>
        <v>59508.114222217089</v>
      </c>
      <c r="U212" s="94">
        <f t="shared" si="35"/>
        <v>1111800.9045818329</v>
      </c>
    </row>
    <row r="213" spans="1:21" x14ac:dyDescent="0.25">
      <c r="A213" s="92">
        <v>200</v>
      </c>
      <c r="B213" s="94">
        <v>3042444.4370433809</v>
      </c>
      <c r="D213" s="89">
        <v>200</v>
      </c>
      <c r="E213" s="98">
        <f t="shared" si="38"/>
        <v>79031</v>
      </c>
      <c r="F213" s="91">
        <f t="shared" si="30"/>
        <v>8464.6517063189276</v>
      </c>
      <c r="G213" s="90">
        <f t="shared" si="36"/>
        <v>70566.348293681076</v>
      </c>
      <c r="H213" s="90">
        <f t="shared" si="37"/>
        <v>971236.93863787933</v>
      </c>
      <c r="O213">
        <f t="shared" si="39"/>
        <v>8.1250000000000003E-3</v>
      </c>
      <c r="P213">
        <f t="shared" si="39"/>
        <v>300</v>
      </c>
      <c r="Q213" s="92">
        <f t="shared" si="31"/>
        <v>199</v>
      </c>
      <c r="R213" s="94">
        <f t="shared" si="32"/>
        <v>79031</v>
      </c>
      <c r="S213" s="94">
        <f t="shared" si="33"/>
        <v>69997.617650272601</v>
      </c>
      <c r="T213" s="94">
        <f t="shared" si="34"/>
        <v>69997.617650272601</v>
      </c>
      <c r="U213" s="94">
        <f t="shared" si="35"/>
        <v>1041803.2869315604</v>
      </c>
    </row>
    <row r="214" spans="1:21" x14ac:dyDescent="0.25">
      <c r="A214" s="92">
        <v>201</v>
      </c>
      <c r="B214" s="94">
        <v>3022607.4270511949</v>
      </c>
      <c r="D214" s="89">
        <v>201</v>
      </c>
      <c r="E214" s="98">
        <f t="shared" si="38"/>
        <v>79031</v>
      </c>
      <c r="F214" s="91">
        <f t="shared" si="30"/>
        <v>7891.3001264327695</v>
      </c>
      <c r="G214" s="90">
        <f t="shared" si="36"/>
        <v>71139.699873567224</v>
      </c>
      <c r="H214" s="90">
        <f t="shared" si="37"/>
        <v>900097.23876431212</v>
      </c>
      <c r="O214">
        <f t="shared" si="39"/>
        <v>8.1250000000000003E-3</v>
      </c>
      <c r="P214">
        <f t="shared" si="39"/>
        <v>300</v>
      </c>
      <c r="Q214" s="92">
        <f t="shared" si="31"/>
        <v>200</v>
      </c>
      <c r="R214" s="94">
        <f t="shared" si="32"/>
        <v>79031</v>
      </c>
      <c r="S214" s="94">
        <f t="shared" si="33"/>
        <v>70566.348293681076</v>
      </c>
      <c r="T214" s="94">
        <f t="shared" si="34"/>
        <v>70566.348293681076</v>
      </c>
      <c r="U214" s="94">
        <f t="shared" si="35"/>
        <v>971236.93863787933</v>
      </c>
    </row>
    <row r="215" spans="1:21" x14ac:dyDescent="0.25">
      <c r="A215" s="92">
        <v>202</v>
      </c>
      <c r="B215" s="94">
        <v>3002609.2413528222</v>
      </c>
      <c r="D215" s="89">
        <v>202</v>
      </c>
      <c r="E215" s="98">
        <f t="shared" si="38"/>
        <v>79031</v>
      </c>
      <c r="F215" s="91">
        <f t="shared" si="30"/>
        <v>7313.290064960036</v>
      </c>
      <c r="G215" s="90">
        <f t="shared" si="36"/>
        <v>71717.709935039966</v>
      </c>
      <c r="H215" s="90">
        <f t="shared" si="37"/>
        <v>828379.52882927214</v>
      </c>
      <c r="O215">
        <f t="shared" si="39"/>
        <v>8.1250000000000003E-3</v>
      </c>
      <c r="P215">
        <f t="shared" si="39"/>
        <v>300</v>
      </c>
      <c r="Q215" s="92">
        <f t="shared" si="31"/>
        <v>201</v>
      </c>
      <c r="R215" s="94">
        <f t="shared" si="32"/>
        <v>79031</v>
      </c>
      <c r="S215" s="94">
        <f t="shared" si="33"/>
        <v>71139.699873567224</v>
      </c>
      <c r="T215" s="94">
        <f t="shared" si="34"/>
        <v>71139.699873567224</v>
      </c>
      <c r="U215" s="94">
        <f t="shared" si="35"/>
        <v>900097.23876431212</v>
      </c>
    </row>
    <row r="216" spans="1:21" x14ac:dyDescent="0.25">
      <c r="A216" s="92">
        <v>203</v>
      </c>
      <c r="B216" s="94">
        <v>2982448.5703956503</v>
      </c>
      <c r="D216" s="89">
        <v>203</v>
      </c>
      <c r="E216" s="98">
        <f t="shared" si="38"/>
        <v>79031</v>
      </c>
      <c r="F216" s="91">
        <f t="shared" si="30"/>
        <v>6730.5836717378361</v>
      </c>
      <c r="G216" s="90">
        <f t="shared" si="36"/>
        <v>72300.416328262159</v>
      </c>
      <c r="H216" s="90">
        <f t="shared" si="37"/>
        <v>756079.11250100995</v>
      </c>
      <c r="O216">
        <f t="shared" si="39"/>
        <v>8.1250000000000003E-3</v>
      </c>
      <c r="P216">
        <f t="shared" si="39"/>
        <v>300</v>
      </c>
      <c r="Q216" s="92">
        <f t="shared" si="31"/>
        <v>202</v>
      </c>
      <c r="R216" s="94">
        <f t="shared" si="32"/>
        <v>79031</v>
      </c>
      <c r="S216" s="94">
        <f t="shared" si="33"/>
        <v>71717.709935039966</v>
      </c>
      <c r="T216" s="94">
        <f t="shared" si="34"/>
        <v>71717.709935039966</v>
      </c>
      <c r="U216" s="94">
        <f t="shared" si="35"/>
        <v>828379.52882927214</v>
      </c>
    </row>
    <row r="217" spans="1:21" x14ac:dyDescent="0.25">
      <c r="A217" s="92">
        <v>204</v>
      </c>
      <c r="B217" s="94">
        <v>2962124.0939869513</v>
      </c>
      <c r="D217" s="89">
        <v>204</v>
      </c>
      <c r="E217" s="98">
        <f t="shared" si="38"/>
        <v>79031</v>
      </c>
      <c r="F217" s="91">
        <f t="shared" si="30"/>
        <v>6143.1427890707064</v>
      </c>
      <c r="G217" s="90">
        <f t="shared" si="36"/>
        <v>72887.857210929287</v>
      </c>
      <c r="H217" s="90">
        <f t="shared" si="37"/>
        <v>683191.25529008068</v>
      </c>
      <c r="O217">
        <f t="shared" si="39"/>
        <v>8.1250000000000003E-3</v>
      </c>
      <c r="P217">
        <f t="shared" si="39"/>
        <v>300</v>
      </c>
      <c r="Q217" s="92">
        <f t="shared" si="31"/>
        <v>203</v>
      </c>
      <c r="R217" s="94">
        <f t="shared" si="32"/>
        <v>79031</v>
      </c>
      <c r="S217" s="94">
        <f t="shared" si="33"/>
        <v>72300.416328262159</v>
      </c>
      <c r="T217" s="94">
        <f t="shared" si="34"/>
        <v>72300.416328262159</v>
      </c>
      <c r="U217" s="94">
        <f t="shared" si="35"/>
        <v>756079.11250100995</v>
      </c>
    </row>
    <row r="218" spans="1:21" x14ac:dyDescent="0.25">
      <c r="A218" s="92">
        <v>205</v>
      </c>
      <c r="B218" s="94">
        <v>2941634.4812074318</v>
      </c>
      <c r="D218" s="89">
        <v>205</v>
      </c>
      <c r="E218" s="98">
        <f t="shared" si="38"/>
        <v>79031</v>
      </c>
      <c r="F218" s="91">
        <f t="shared" si="30"/>
        <v>5550.9289492319058</v>
      </c>
      <c r="G218" s="90">
        <f t="shared" si="36"/>
        <v>73480.071050768092</v>
      </c>
      <c r="H218" s="90">
        <f t="shared" si="37"/>
        <v>609711.18423931254</v>
      </c>
      <c r="O218">
        <f t="shared" si="39"/>
        <v>8.1250000000000003E-3</v>
      </c>
      <c r="P218">
        <f t="shared" si="39"/>
        <v>300</v>
      </c>
      <c r="Q218" s="92">
        <f t="shared" si="31"/>
        <v>204</v>
      </c>
      <c r="R218" s="94">
        <f t="shared" si="32"/>
        <v>79031</v>
      </c>
      <c r="S218" s="94">
        <f t="shared" si="33"/>
        <v>72887.857210929287</v>
      </c>
      <c r="T218" s="94">
        <f t="shared" si="34"/>
        <v>72887.857210929287</v>
      </c>
      <c r="U218" s="94">
        <f t="shared" si="35"/>
        <v>683191.25529008068</v>
      </c>
    </row>
    <row r="219" spans="1:21" x14ac:dyDescent="0.25">
      <c r="A219" s="92">
        <v>206</v>
      </c>
      <c r="B219" s="94">
        <v>2920978.3903240785</v>
      </c>
      <c r="D219" s="89">
        <v>206</v>
      </c>
      <c r="E219" s="98">
        <f t="shared" si="38"/>
        <v>79031</v>
      </c>
      <c r="F219" s="91">
        <f t="shared" si="30"/>
        <v>4953.9033719444142</v>
      </c>
      <c r="G219" s="90">
        <f t="shared" si="36"/>
        <v>74077.096628055588</v>
      </c>
      <c r="H219" s="90">
        <f t="shared" si="37"/>
        <v>535634.08761125698</v>
      </c>
      <c r="O219">
        <f t="shared" si="39"/>
        <v>8.1250000000000003E-3</v>
      </c>
      <c r="P219">
        <f t="shared" si="39"/>
        <v>300</v>
      </c>
      <c r="Q219" s="92">
        <f t="shared" si="31"/>
        <v>205</v>
      </c>
      <c r="R219" s="94">
        <f t="shared" si="32"/>
        <v>79031</v>
      </c>
      <c r="S219" s="94">
        <f t="shared" si="33"/>
        <v>73480.071050768092</v>
      </c>
      <c r="T219" s="94">
        <f t="shared" si="34"/>
        <v>73480.071050768092</v>
      </c>
      <c r="U219" s="94">
        <f t="shared" si="35"/>
        <v>609711.18423931254</v>
      </c>
    </row>
    <row r="220" spans="1:21" x14ac:dyDescent="0.25">
      <c r="A220" s="92">
        <v>207</v>
      </c>
      <c r="B220" s="94">
        <v>2900154.4687022981</v>
      </c>
      <c r="D220" s="89">
        <v>207</v>
      </c>
      <c r="E220" s="98">
        <f t="shared" si="38"/>
        <v>79031</v>
      </c>
      <c r="F220" s="91">
        <f t="shared" si="30"/>
        <v>4352.0269618414632</v>
      </c>
      <c r="G220" s="90">
        <f t="shared" si="36"/>
        <v>74678.97303815854</v>
      </c>
      <c r="H220" s="90">
        <f t="shared" si="37"/>
        <v>460955.11457309843</v>
      </c>
      <c r="O220">
        <f t="shared" si="39"/>
        <v>8.1250000000000003E-3</v>
      </c>
      <c r="P220">
        <f t="shared" si="39"/>
        <v>300</v>
      </c>
      <c r="Q220" s="92">
        <f t="shared" si="31"/>
        <v>206</v>
      </c>
      <c r="R220" s="94">
        <f t="shared" si="32"/>
        <v>79031</v>
      </c>
      <c r="S220" s="94">
        <f t="shared" si="33"/>
        <v>74077.096628055588</v>
      </c>
      <c r="T220" s="94">
        <f t="shared" si="34"/>
        <v>74077.096628055588</v>
      </c>
      <c r="U220" s="94">
        <f t="shared" si="35"/>
        <v>535634.08761125698</v>
      </c>
    </row>
    <row r="221" spans="1:21" x14ac:dyDescent="0.25">
      <c r="A221" s="92">
        <v>208</v>
      </c>
      <c r="B221" s="94">
        <v>2879161.3527173409</v>
      </c>
      <c r="D221" s="89">
        <v>208</v>
      </c>
      <c r="E221" s="98">
        <f t="shared" si="38"/>
        <v>79031</v>
      </c>
      <c r="F221" s="91">
        <f t="shared" si="30"/>
        <v>3745.2603059064249</v>
      </c>
      <c r="G221" s="90">
        <f t="shared" si="36"/>
        <v>75285.739694093572</v>
      </c>
      <c r="H221" s="90">
        <f t="shared" si="37"/>
        <v>385669.37487900484</v>
      </c>
      <c r="O221">
        <f t="shared" si="39"/>
        <v>8.1250000000000003E-3</v>
      </c>
      <c r="P221">
        <f t="shared" si="39"/>
        <v>300</v>
      </c>
      <c r="Q221" s="92">
        <f t="shared" si="31"/>
        <v>207</v>
      </c>
      <c r="R221" s="94">
        <f t="shared" si="32"/>
        <v>79031</v>
      </c>
      <c r="S221" s="94">
        <f t="shared" si="33"/>
        <v>74678.97303815854</v>
      </c>
      <c r="T221" s="94">
        <f t="shared" si="34"/>
        <v>74678.97303815854</v>
      </c>
      <c r="U221" s="94">
        <f t="shared" si="35"/>
        <v>460955.11457309843</v>
      </c>
    </row>
    <row r="222" spans="1:21" x14ac:dyDescent="0.25">
      <c r="A222" s="92">
        <v>209</v>
      </c>
      <c r="B222" s="94">
        <v>2857997.6676650057</v>
      </c>
      <c r="D222" s="89">
        <v>209</v>
      </c>
      <c r="E222" s="98">
        <f t="shared" si="38"/>
        <v>79031</v>
      </c>
      <c r="F222" s="91">
        <f t="shared" si="30"/>
        <v>3133.5636708919146</v>
      </c>
      <c r="G222" s="90">
        <f t="shared" si="36"/>
        <v>75897.436329108081</v>
      </c>
      <c r="H222" s="90">
        <f t="shared" si="37"/>
        <v>309771.93854989676</v>
      </c>
      <c r="O222">
        <f t="shared" si="39"/>
        <v>8.1250000000000003E-3</v>
      </c>
      <c r="P222">
        <f t="shared" si="39"/>
        <v>300</v>
      </c>
      <c r="Q222" s="92">
        <f t="shared" si="31"/>
        <v>208</v>
      </c>
      <c r="R222" s="94">
        <f t="shared" si="32"/>
        <v>79031</v>
      </c>
      <c r="S222" s="94">
        <f t="shared" si="33"/>
        <v>75285.739694093572</v>
      </c>
      <c r="T222" s="94">
        <f t="shared" si="34"/>
        <v>75285.739694093572</v>
      </c>
      <c r="U222" s="94">
        <f t="shared" si="35"/>
        <v>385669.37487900484</v>
      </c>
    </row>
    <row r="223" spans="1:21" x14ac:dyDescent="0.25">
      <c r="A223" s="92">
        <v>210</v>
      </c>
      <c r="B223" s="94">
        <v>2836662.0276716202</v>
      </c>
      <c r="D223" s="89">
        <v>210</v>
      </c>
      <c r="E223" s="98">
        <f t="shared" si="38"/>
        <v>79031</v>
      </c>
      <c r="F223" s="91">
        <f t="shared" si="30"/>
        <v>2516.8970007179114</v>
      </c>
      <c r="G223" s="90">
        <f t="shared" si="36"/>
        <v>76514.102999282084</v>
      </c>
      <c r="H223" s="90">
        <f t="shared" si="37"/>
        <v>233257.83555061469</v>
      </c>
      <c r="O223">
        <f t="shared" si="39"/>
        <v>8.1250000000000003E-3</v>
      </c>
      <c r="P223">
        <f t="shared" si="39"/>
        <v>300</v>
      </c>
      <c r="Q223" s="92">
        <f t="shared" si="31"/>
        <v>209</v>
      </c>
      <c r="R223" s="94">
        <f t="shared" si="32"/>
        <v>79031</v>
      </c>
      <c r="S223" s="94">
        <f t="shared" si="33"/>
        <v>75897.436329108081</v>
      </c>
      <c r="T223" s="94">
        <f t="shared" si="34"/>
        <v>75897.436329108081</v>
      </c>
      <c r="U223" s="94">
        <f t="shared" si="35"/>
        <v>309771.93854989676</v>
      </c>
    </row>
    <row r="224" spans="1:21" x14ac:dyDescent="0.25">
      <c r="A224" s="92">
        <v>211</v>
      </c>
      <c r="B224" s="105">
        <v>2815153.0356032886</v>
      </c>
      <c r="D224" s="89">
        <v>211</v>
      </c>
      <c r="E224" s="98">
        <f t="shared" si="38"/>
        <v>79031</v>
      </c>
      <c r="F224" s="91">
        <f t="shared" si="30"/>
        <v>1895.2199138487445</v>
      </c>
      <c r="G224" s="90">
        <f t="shared" si="36"/>
        <v>77135.780086151251</v>
      </c>
      <c r="H224" s="90">
        <f t="shared" si="37"/>
        <v>156122.05546446342</v>
      </c>
      <c r="O224">
        <f t="shared" si="39"/>
        <v>8.1250000000000003E-3</v>
      </c>
      <c r="P224">
        <f t="shared" si="39"/>
        <v>300</v>
      </c>
      <c r="Q224" s="92">
        <f t="shared" si="31"/>
        <v>210</v>
      </c>
      <c r="R224" s="94">
        <f t="shared" si="32"/>
        <v>79031</v>
      </c>
      <c r="S224" s="94">
        <f t="shared" si="33"/>
        <v>76514.102999282084</v>
      </c>
      <c r="T224" s="94">
        <f t="shared" si="34"/>
        <v>76514.102999282084</v>
      </c>
      <c r="U224" s="94">
        <f t="shared" si="35"/>
        <v>233257.83555061469</v>
      </c>
    </row>
    <row r="225" spans="1:21" x14ac:dyDescent="0.25">
      <c r="A225" s="92">
        <v>212</v>
      </c>
      <c r="B225" s="105">
        <v>2793469.282974402</v>
      </c>
      <c r="D225" s="89">
        <v>212</v>
      </c>
      <c r="E225" s="98">
        <f t="shared" si="38"/>
        <v>79031</v>
      </c>
      <c r="F225" s="91">
        <f t="shared" si="30"/>
        <v>1268.4917006487653</v>
      </c>
      <c r="G225" s="90">
        <f t="shared" si="36"/>
        <v>77762.508299351233</v>
      </c>
      <c r="H225" s="90">
        <f t="shared" si="37"/>
        <v>78359.547165112192</v>
      </c>
      <c r="O225">
        <f t="shared" si="39"/>
        <v>8.1250000000000003E-3</v>
      </c>
      <c r="P225">
        <f t="shared" si="39"/>
        <v>300</v>
      </c>
      <c r="Q225" s="92">
        <f t="shared" si="31"/>
        <v>211</v>
      </c>
      <c r="R225" s="94">
        <f t="shared" si="32"/>
        <v>79031</v>
      </c>
      <c r="S225" s="94">
        <f t="shared" si="33"/>
        <v>77135.780086151251</v>
      </c>
      <c r="T225" s="94">
        <f t="shared" si="34"/>
        <v>77135.780086151251</v>
      </c>
      <c r="U225" s="94">
        <f t="shared" si="35"/>
        <v>156122.05546446342</v>
      </c>
    </row>
    <row r="226" spans="1:21" x14ac:dyDescent="0.25">
      <c r="A226" s="92">
        <v>213</v>
      </c>
      <c r="B226" s="105">
        <v>2771609.3498554053</v>
      </c>
      <c r="D226" s="89">
        <v>213</v>
      </c>
      <c r="E226" s="98">
        <v>78996</v>
      </c>
      <c r="F226" s="91">
        <f t="shared" si="30"/>
        <v>636.67132071653657</v>
      </c>
      <c r="G226" s="90">
        <f t="shared" si="36"/>
        <v>78359.32867928347</v>
      </c>
      <c r="H226" s="90">
        <f t="shared" si="37"/>
        <v>0.21848582872189581</v>
      </c>
      <c r="O226">
        <f t="shared" si="39"/>
        <v>8.1250000000000003E-3</v>
      </c>
      <c r="P226">
        <f t="shared" si="39"/>
        <v>300</v>
      </c>
      <c r="Q226" s="92">
        <f t="shared" si="31"/>
        <v>212</v>
      </c>
      <c r="R226" s="94">
        <f t="shared" si="32"/>
        <v>79031</v>
      </c>
      <c r="S226" s="94">
        <f t="shared" si="33"/>
        <v>77762.508299351233</v>
      </c>
      <c r="T226" s="94">
        <f t="shared" si="34"/>
        <v>77762.508299351233</v>
      </c>
      <c r="U226" s="94">
        <f t="shared" si="35"/>
        <v>78359.547165112192</v>
      </c>
    </row>
    <row r="227" spans="1:21" x14ac:dyDescent="0.25">
      <c r="A227" s="92">
        <v>214</v>
      </c>
      <c r="B227" s="105">
        <v>2749571.8047798169</v>
      </c>
      <c r="D227" s="89">
        <v>214</v>
      </c>
      <c r="E227" s="98">
        <v>0</v>
      </c>
      <c r="F227" s="91">
        <f t="shared" si="30"/>
        <v>1.7751973583654036E-3</v>
      </c>
      <c r="G227" s="90">
        <f t="shared" si="36"/>
        <v>-1.7751973583654036E-3</v>
      </c>
      <c r="H227" s="90">
        <f t="shared" si="37"/>
        <v>0.22026102608026121</v>
      </c>
      <c r="O227">
        <f t="shared" si="39"/>
        <v>8.1250000000000003E-3</v>
      </c>
      <c r="P227">
        <f t="shared" si="39"/>
        <v>300</v>
      </c>
      <c r="Q227" s="92">
        <f t="shared" si="31"/>
        <v>213</v>
      </c>
      <c r="R227" s="94">
        <f t="shared" si="32"/>
        <v>78996</v>
      </c>
      <c r="S227" s="94">
        <f t="shared" si="33"/>
        <v>78359.32867928347</v>
      </c>
      <c r="T227" s="94">
        <f t="shared" si="34"/>
        <v>78359.32867928347</v>
      </c>
      <c r="U227" s="94">
        <f t="shared" si="35"/>
        <v>0.21848582872189581</v>
      </c>
    </row>
    <row r="228" spans="1:21" x14ac:dyDescent="0.25">
      <c r="A228" s="92">
        <v>215</v>
      </c>
      <c r="B228" s="105">
        <v>2727355.2046504891</v>
      </c>
      <c r="D228" s="89">
        <v>215</v>
      </c>
      <c r="E228" s="90">
        <f t="shared" si="38"/>
        <v>0</v>
      </c>
      <c r="F228" s="91">
        <f t="shared" si="30"/>
        <v>1.7896208369021225E-3</v>
      </c>
      <c r="G228" s="90">
        <f t="shared" si="36"/>
        <v>-1.7896208369021225E-3</v>
      </c>
      <c r="H228" s="90">
        <f t="shared" si="37"/>
        <v>0.22205064691716334</v>
      </c>
      <c r="O228">
        <f t="shared" si="39"/>
        <v>8.1250000000000003E-3</v>
      </c>
      <c r="P228">
        <f t="shared" si="39"/>
        <v>300</v>
      </c>
      <c r="Q228" s="92">
        <f t="shared" si="31"/>
        <v>214</v>
      </c>
      <c r="R228" s="94">
        <f t="shared" si="32"/>
        <v>0</v>
      </c>
      <c r="S228" s="94">
        <f t="shared" si="33"/>
        <v>-1.7751973583654036E-3</v>
      </c>
      <c r="T228" s="94">
        <f t="shared" si="34"/>
        <v>-1.7751973583654036E-3</v>
      </c>
      <c r="U228" s="94">
        <f t="shared" si="35"/>
        <v>0.22026102608026121</v>
      </c>
    </row>
    <row r="229" spans="1:21" x14ac:dyDescent="0.25">
      <c r="A229" s="92">
        <v>216</v>
      </c>
      <c r="B229" s="105">
        <v>2704958.0946451109</v>
      </c>
      <c r="D229" s="89">
        <v>216</v>
      </c>
      <c r="E229" s="90">
        <f t="shared" si="38"/>
        <v>0</v>
      </c>
      <c r="F229" s="91">
        <f t="shared" si="30"/>
        <v>1.8041615062019522E-3</v>
      </c>
      <c r="G229" s="90">
        <f t="shared" si="36"/>
        <v>-1.8041615062019522E-3</v>
      </c>
      <c r="H229" s="90">
        <f t="shared" si="37"/>
        <v>0.22385480842336528</v>
      </c>
      <c r="O229">
        <f t="shared" si="39"/>
        <v>8.1250000000000003E-3</v>
      </c>
      <c r="P229">
        <f t="shared" si="39"/>
        <v>300</v>
      </c>
      <c r="Q229" s="92">
        <f t="shared" si="31"/>
        <v>215</v>
      </c>
      <c r="R229" s="94">
        <f t="shared" si="32"/>
        <v>0</v>
      </c>
      <c r="S229" s="94">
        <f t="shared" si="33"/>
        <v>-1.7896208369021225E-3</v>
      </c>
      <c r="T229" s="94">
        <f t="shared" si="34"/>
        <v>-1.7896208369021225E-3</v>
      </c>
      <c r="U229" s="94">
        <f t="shared" si="35"/>
        <v>0.22205064691716334</v>
      </c>
    </row>
    <row r="230" spans="1:21" x14ac:dyDescent="0.25">
      <c r="A230" s="92">
        <v>217</v>
      </c>
      <c r="B230" s="105">
        <v>2682379.0081209387</v>
      </c>
      <c r="D230" s="89">
        <v>217</v>
      </c>
      <c r="E230" s="90">
        <f t="shared" si="38"/>
        <v>0</v>
      </c>
      <c r="F230" s="91">
        <f t="shared" si="30"/>
        <v>1.8188203184398429E-3</v>
      </c>
      <c r="G230" s="90">
        <f t="shared" si="36"/>
        <v>-1.8188203184398429E-3</v>
      </c>
      <c r="H230" s="90">
        <f t="shared" si="37"/>
        <v>0.22567362874180513</v>
      </c>
      <c r="O230">
        <f t="shared" si="39"/>
        <v>8.1250000000000003E-3</v>
      </c>
      <c r="P230">
        <f t="shared" si="39"/>
        <v>300</v>
      </c>
      <c r="Q230" s="92">
        <f t="shared" si="31"/>
        <v>216</v>
      </c>
      <c r="R230" s="94">
        <f t="shared" si="32"/>
        <v>0</v>
      </c>
      <c r="S230" s="94">
        <f t="shared" si="33"/>
        <v>-1.8041615062019522E-3</v>
      </c>
      <c r="T230" s="94">
        <f t="shared" si="34"/>
        <v>-1.8041615062019522E-3</v>
      </c>
      <c r="U230" s="94">
        <f t="shared" si="35"/>
        <v>0.22385480842336528</v>
      </c>
    </row>
    <row r="231" spans="1:21" x14ac:dyDescent="0.25">
      <c r="A231" s="92">
        <v>218</v>
      </c>
      <c r="B231" s="105">
        <v>2659616.4665187579</v>
      </c>
      <c r="D231" s="89">
        <v>218</v>
      </c>
      <c r="E231" s="90">
        <f t="shared" si="38"/>
        <v>0</v>
      </c>
      <c r="F231" s="91">
        <f t="shared" si="30"/>
        <v>1.8335982335271667E-3</v>
      </c>
      <c r="G231" s="90">
        <f t="shared" si="36"/>
        <v>-1.8335982335271667E-3</v>
      </c>
      <c r="H231" s="90">
        <f t="shared" si="37"/>
        <v>0.22750722697533229</v>
      </c>
      <c r="O231">
        <f t="shared" si="39"/>
        <v>8.1250000000000003E-3</v>
      </c>
      <c r="P231">
        <f t="shared" si="39"/>
        <v>300</v>
      </c>
      <c r="Q231" s="92">
        <f t="shared" si="31"/>
        <v>217</v>
      </c>
      <c r="R231" s="94">
        <f t="shared" si="32"/>
        <v>0</v>
      </c>
      <c r="S231" s="94">
        <f t="shared" si="33"/>
        <v>-1.8188203184398429E-3</v>
      </c>
      <c r="T231" s="94">
        <f t="shared" si="34"/>
        <v>-1.8188203184398429E-3</v>
      </c>
      <c r="U231" s="94">
        <f t="shared" si="35"/>
        <v>0.22567362874180513</v>
      </c>
    </row>
    <row r="232" spans="1:21" x14ac:dyDescent="0.25">
      <c r="A232" s="92">
        <v>219</v>
      </c>
      <c r="B232" s="105">
        <v>2636668.9792660591</v>
      </c>
      <c r="D232" s="89">
        <v>219</v>
      </c>
      <c r="E232" s="90">
        <f t="shared" si="38"/>
        <v>0</v>
      </c>
      <c r="F232" s="91">
        <f t="shared" si="30"/>
        <v>1.848496219174575E-3</v>
      </c>
      <c r="G232" s="90">
        <f t="shared" si="36"/>
        <v>-1.848496219174575E-3</v>
      </c>
      <c r="H232" s="90">
        <f t="shared" si="37"/>
        <v>0.22935572319450687</v>
      </c>
      <c r="O232">
        <f t="shared" si="39"/>
        <v>8.1250000000000003E-3</v>
      </c>
      <c r="P232">
        <f t="shared" si="39"/>
        <v>300</v>
      </c>
      <c r="Q232" s="92">
        <f t="shared" si="31"/>
        <v>218</v>
      </c>
      <c r="R232" s="94">
        <f t="shared" si="32"/>
        <v>0</v>
      </c>
      <c r="S232" s="94">
        <f t="shared" si="33"/>
        <v>-1.8335982335271667E-3</v>
      </c>
      <c r="T232" s="94">
        <f t="shared" si="34"/>
        <v>-1.8335982335271667E-3</v>
      </c>
      <c r="U232" s="94">
        <f t="shared" si="35"/>
        <v>0.22750722697533229</v>
      </c>
    </row>
    <row r="233" spans="1:21" x14ac:dyDescent="0.25">
      <c r="A233" s="92">
        <v>220</v>
      </c>
      <c r="B233" s="105">
        <v>2613535.0436794325</v>
      </c>
      <c r="D233" s="89">
        <v>220</v>
      </c>
      <c r="E233" s="90">
        <f t="shared" si="38"/>
        <v>0</v>
      </c>
      <c r="F233" s="91">
        <f t="shared" si="30"/>
        <v>1.8635152509553683E-3</v>
      </c>
      <c r="G233" s="90">
        <f t="shared" si="36"/>
        <v>-1.8635152509553683E-3</v>
      </c>
      <c r="H233" s="90">
        <f t="shared" si="37"/>
        <v>0.23121923844546224</v>
      </c>
      <c r="O233">
        <f t="shared" si="39"/>
        <v>8.1250000000000003E-3</v>
      </c>
      <c r="P233">
        <f t="shared" si="39"/>
        <v>300</v>
      </c>
      <c r="Q233" s="92">
        <f t="shared" si="31"/>
        <v>219</v>
      </c>
      <c r="R233" s="94">
        <f t="shared" si="32"/>
        <v>0</v>
      </c>
      <c r="S233" s="94">
        <f t="shared" si="33"/>
        <v>-1.848496219174575E-3</v>
      </c>
      <c r="T233" s="94">
        <f t="shared" si="34"/>
        <v>-1.848496219174575E-3</v>
      </c>
      <c r="U233" s="94">
        <f t="shared" si="35"/>
        <v>0.22935572319450687</v>
      </c>
    </row>
    <row r="234" spans="1:21" x14ac:dyDescent="0.25">
      <c r="A234" s="92">
        <v>221</v>
      </c>
      <c r="B234" s="105">
        <v>2590213.1448661643</v>
      </c>
      <c r="D234" s="89">
        <v>221</v>
      </c>
      <c r="E234" s="90">
        <f t="shared" si="38"/>
        <v>0</v>
      </c>
      <c r="F234" s="91">
        <f t="shared" si="30"/>
        <v>1.8786563123693808E-3</v>
      </c>
      <c r="G234" s="90">
        <f t="shared" si="36"/>
        <v>-1.8786563123693808E-3</v>
      </c>
      <c r="H234" s="90">
        <f t="shared" si="37"/>
        <v>0.23309789475783163</v>
      </c>
      <c r="O234">
        <f t="shared" si="39"/>
        <v>8.1250000000000003E-3</v>
      </c>
      <c r="P234">
        <f t="shared" si="39"/>
        <v>300</v>
      </c>
      <c r="Q234" s="92">
        <f t="shared" si="31"/>
        <v>220</v>
      </c>
      <c r="R234" s="94">
        <f t="shared" si="32"/>
        <v>0</v>
      </c>
      <c r="S234" s="94">
        <f t="shared" si="33"/>
        <v>-1.8635152509553683E-3</v>
      </c>
      <c r="T234" s="94">
        <f t="shared" si="34"/>
        <v>-1.8635152509553683E-3</v>
      </c>
      <c r="U234" s="94">
        <f t="shared" si="35"/>
        <v>0.23121923844546224</v>
      </c>
    </row>
    <row r="235" spans="1:21" x14ac:dyDescent="0.25">
      <c r="A235" s="92">
        <v>222</v>
      </c>
      <c r="B235" s="105">
        <v>2566701.7556250384</v>
      </c>
      <c r="D235" s="89">
        <v>222</v>
      </c>
      <c r="E235" s="90">
        <f t="shared" si="38"/>
        <v>0</v>
      </c>
      <c r="F235" s="91">
        <f t="shared" si="30"/>
        <v>1.8939203949073821E-3</v>
      </c>
      <c r="G235" s="90">
        <f t="shared" si="36"/>
        <v>-1.8939203949073821E-3</v>
      </c>
      <c r="H235" s="90">
        <f t="shared" si="37"/>
        <v>0.23499181515273901</v>
      </c>
      <c r="O235">
        <f t="shared" si="39"/>
        <v>8.1250000000000003E-3</v>
      </c>
      <c r="P235">
        <f t="shared" si="39"/>
        <v>300</v>
      </c>
      <c r="Q235" s="92">
        <f t="shared" si="31"/>
        <v>221</v>
      </c>
      <c r="R235" s="94">
        <f t="shared" si="32"/>
        <v>0</v>
      </c>
      <c r="S235" s="94">
        <f t="shared" si="33"/>
        <v>-1.8786563123693808E-3</v>
      </c>
      <c r="T235" s="94">
        <f t="shared" si="34"/>
        <v>-1.8786563123693808E-3</v>
      </c>
      <c r="U235" s="94">
        <f t="shared" si="35"/>
        <v>0.23309789475783163</v>
      </c>
    </row>
    <row r="236" spans="1:21" x14ac:dyDescent="0.25">
      <c r="A236" s="92">
        <v>223</v>
      </c>
      <c r="B236" s="105">
        <v>2542999.3363463283</v>
      </c>
      <c r="D236" s="89">
        <v>223</v>
      </c>
      <c r="E236" s="90">
        <f t="shared" si="38"/>
        <v>0</v>
      </c>
      <c r="F236" s="91">
        <f t="shared" si="30"/>
        <v>1.9093084981160046E-3</v>
      </c>
      <c r="G236" s="90">
        <f t="shared" si="36"/>
        <v>-1.9093084981160046E-3</v>
      </c>
      <c r="H236" s="90">
        <f t="shared" si="37"/>
        <v>0.236901123650855</v>
      </c>
      <c r="O236">
        <f t="shared" si="39"/>
        <v>8.1250000000000003E-3</v>
      </c>
      <c r="P236">
        <f t="shared" si="39"/>
        <v>300</v>
      </c>
      <c r="Q236" s="92">
        <f t="shared" si="31"/>
        <v>222</v>
      </c>
      <c r="R236" s="94">
        <f t="shared" si="32"/>
        <v>0</v>
      </c>
      <c r="S236" s="94">
        <f t="shared" si="33"/>
        <v>-1.8939203949073821E-3</v>
      </c>
      <c r="T236" s="94">
        <f t="shared" si="34"/>
        <v>-1.8939203949073821E-3</v>
      </c>
      <c r="U236" s="94">
        <f t="shared" si="35"/>
        <v>0.23499181515273901</v>
      </c>
    </row>
    <row r="237" spans="1:21" x14ac:dyDescent="0.25">
      <c r="A237" s="92">
        <v>224</v>
      </c>
      <c r="B237" s="105">
        <v>2519104.3349109786</v>
      </c>
      <c r="D237" s="89">
        <v>224</v>
      </c>
      <c r="E237" s="90">
        <f t="shared" si="38"/>
        <v>0</v>
      </c>
      <c r="F237" s="91">
        <f t="shared" si="30"/>
        <v>1.924821629663197E-3</v>
      </c>
      <c r="G237" s="90">
        <f t="shared" si="36"/>
        <v>-1.924821629663197E-3</v>
      </c>
      <c r="H237" s="90">
        <f t="shared" si="37"/>
        <v>0.2388259452805182</v>
      </c>
      <c r="O237">
        <f t="shared" si="39"/>
        <v>8.1250000000000003E-3</v>
      </c>
      <c r="P237">
        <f t="shared" si="39"/>
        <v>300</v>
      </c>
      <c r="Q237" s="92">
        <f t="shared" si="31"/>
        <v>223</v>
      </c>
      <c r="R237" s="94">
        <f t="shared" si="32"/>
        <v>0</v>
      </c>
      <c r="S237" s="94">
        <f t="shared" si="33"/>
        <v>-1.9093084981160046E-3</v>
      </c>
      <c r="T237" s="94">
        <f t="shared" si="34"/>
        <v>-1.9093084981160046E-3</v>
      </c>
      <c r="U237" s="94">
        <f t="shared" si="35"/>
        <v>0.236901123650855</v>
      </c>
    </row>
    <row r="238" spans="1:21" x14ac:dyDescent="0.25">
      <c r="A238" s="92">
        <v>225</v>
      </c>
      <c r="B238" s="105">
        <v>2495015.1865889668</v>
      </c>
      <c r="D238" s="89">
        <v>225</v>
      </c>
      <c r="E238" s="90">
        <f t="shared" si="38"/>
        <v>0</v>
      </c>
      <c r="F238" s="91">
        <f t="shared" si="30"/>
        <v>1.9404608054042105E-3</v>
      </c>
      <c r="G238" s="90">
        <f t="shared" si="36"/>
        <v>-1.9404608054042105E-3</v>
      </c>
      <c r="H238" s="90">
        <f t="shared" si="37"/>
        <v>0.24076640608592242</v>
      </c>
      <c r="O238">
        <f t="shared" si="39"/>
        <v>8.1250000000000003E-3</v>
      </c>
      <c r="P238">
        <f t="shared" si="39"/>
        <v>300</v>
      </c>
      <c r="Q238" s="92">
        <f t="shared" si="31"/>
        <v>224</v>
      </c>
      <c r="R238" s="94">
        <f t="shared" si="32"/>
        <v>0</v>
      </c>
      <c r="S238" s="94">
        <f t="shared" si="33"/>
        <v>-1.924821629663197E-3</v>
      </c>
      <c r="T238" s="94">
        <f t="shared" si="34"/>
        <v>-1.924821629663197E-3</v>
      </c>
      <c r="U238" s="94">
        <f t="shared" si="35"/>
        <v>0.2388259452805182</v>
      </c>
    </row>
    <row r="239" spans="1:21" x14ac:dyDescent="0.25">
      <c r="A239" s="92">
        <v>226</v>
      </c>
      <c r="B239" s="105">
        <v>2470730.3139368384</v>
      </c>
      <c r="D239" s="89">
        <v>226</v>
      </c>
      <c r="E239" s="90">
        <f t="shared" si="38"/>
        <v>0</v>
      </c>
      <c r="F239" s="91">
        <f t="shared" si="30"/>
        <v>1.9562270494481197E-3</v>
      </c>
      <c r="G239" s="90">
        <f t="shared" si="36"/>
        <v>-1.9562270494481197E-3</v>
      </c>
      <c r="H239" s="90">
        <f t="shared" si="37"/>
        <v>0.24272263313537054</v>
      </c>
      <c r="O239">
        <f t="shared" si="39"/>
        <v>8.1250000000000003E-3</v>
      </c>
      <c r="P239">
        <f t="shared" si="39"/>
        <v>300</v>
      </c>
      <c r="Q239" s="92">
        <f t="shared" si="31"/>
        <v>225</v>
      </c>
      <c r="R239" s="94">
        <f t="shared" si="32"/>
        <v>0</v>
      </c>
      <c r="S239" s="94">
        <f t="shared" si="33"/>
        <v>-1.9404608054042105E-3</v>
      </c>
      <c r="T239" s="94">
        <f t="shared" si="34"/>
        <v>-1.9404608054042105E-3</v>
      </c>
      <c r="U239" s="94">
        <f t="shared" si="35"/>
        <v>0.24076640608592242</v>
      </c>
    </row>
    <row r="240" spans="1:21" x14ac:dyDescent="0.25">
      <c r="A240" s="92">
        <v>227</v>
      </c>
      <c r="B240" s="105">
        <v>2446248.1266944115</v>
      </c>
      <c r="D240" s="89">
        <v>227</v>
      </c>
      <c r="E240" s="90">
        <f t="shared" si="38"/>
        <v>0</v>
      </c>
      <c r="F240" s="91">
        <f t="shared" si="30"/>
        <v>1.9721213942248857E-3</v>
      </c>
      <c r="G240" s="90">
        <f t="shared" si="36"/>
        <v>-1.9721213942248857E-3</v>
      </c>
      <c r="H240" s="90">
        <f t="shared" si="37"/>
        <v>0.24469475452959544</v>
      </c>
      <c r="O240">
        <f t="shared" si="39"/>
        <v>8.1250000000000003E-3</v>
      </c>
      <c r="P240">
        <f t="shared" si="39"/>
        <v>300</v>
      </c>
      <c r="Q240" s="92">
        <f t="shared" si="31"/>
        <v>226</v>
      </c>
      <c r="R240" s="94">
        <f t="shared" si="32"/>
        <v>0</v>
      </c>
      <c r="S240" s="94">
        <f t="shared" si="33"/>
        <v>-1.9562270494481197E-3</v>
      </c>
      <c r="T240" s="94">
        <f t="shared" si="34"/>
        <v>-1.9562270494481197E-3</v>
      </c>
      <c r="U240" s="94">
        <f t="shared" si="35"/>
        <v>0.24272263313537054</v>
      </c>
    </row>
    <row r="241" spans="1:21" x14ac:dyDescent="0.25">
      <c r="A241" s="92">
        <v>228</v>
      </c>
      <c r="B241" s="105">
        <v>2421567.0216806401</v>
      </c>
      <c r="D241" s="89">
        <v>228</v>
      </c>
      <c r="E241" s="90">
        <f t="shared" si="38"/>
        <v>0</v>
      </c>
      <c r="F241" s="91">
        <f t="shared" si="30"/>
        <v>1.9881448805529629E-3</v>
      </c>
      <c r="G241" s="90">
        <f t="shared" si="36"/>
        <v>-1.9881448805529629E-3</v>
      </c>
      <c r="H241" s="90">
        <f t="shared" si="37"/>
        <v>0.2466828994101484</v>
      </c>
      <c r="O241">
        <f t="shared" si="39"/>
        <v>8.1250000000000003E-3</v>
      </c>
      <c r="P241">
        <f t="shared" si="39"/>
        <v>300</v>
      </c>
      <c r="Q241" s="92">
        <f t="shared" si="31"/>
        <v>227</v>
      </c>
      <c r="R241" s="94">
        <f t="shared" si="32"/>
        <v>0</v>
      </c>
      <c r="S241" s="94">
        <f t="shared" si="33"/>
        <v>-1.9721213942248857E-3</v>
      </c>
      <c r="T241" s="94">
        <f t="shared" si="34"/>
        <v>-1.9721213942248857E-3</v>
      </c>
      <c r="U241" s="94">
        <f t="shared" si="35"/>
        <v>0.24469475452959544</v>
      </c>
    </row>
    <row r="242" spans="1:21" x14ac:dyDescent="0.25">
      <c r="A242" s="92">
        <v>229</v>
      </c>
      <c r="B242" s="105">
        <v>2396685.3826886318</v>
      </c>
      <c r="D242" s="89">
        <v>229</v>
      </c>
      <c r="E242" s="90">
        <f t="shared" si="38"/>
        <v>0</v>
      </c>
      <c r="F242" s="91">
        <f t="shared" si="30"/>
        <v>2.004298557707456E-3</v>
      </c>
      <c r="G242" s="90">
        <f t="shared" si="36"/>
        <v>-2.004298557707456E-3</v>
      </c>
      <c r="H242" s="90">
        <f t="shared" si="37"/>
        <v>0.24868719796785585</v>
      </c>
      <c r="O242">
        <f t="shared" si="39"/>
        <v>8.1250000000000003E-3</v>
      </c>
      <c r="P242">
        <f t="shared" si="39"/>
        <v>300</v>
      </c>
      <c r="Q242" s="92">
        <f t="shared" si="31"/>
        <v>228</v>
      </c>
      <c r="R242" s="94">
        <f t="shared" si="32"/>
        <v>0</v>
      </c>
      <c r="S242" s="94">
        <f t="shared" si="33"/>
        <v>-1.9881448805529629E-3</v>
      </c>
      <c r="T242" s="94">
        <f t="shared" si="34"/>
        <v>-1.9881448805529629E-3</v>
      </c>
      <c r="U242" s="94">
        <f t="shared" si="35"/>
        <v>0.2466828994101484</v>
      </c>
    </row>
    <row r="243" spans="1:21" x14ac:dyDescent="0.25">
      <c r="A243" s="92">
        <v>230</v>
      </c>
      <c r="B243" s="105">
        <v>2371601.5803798134</v>
      </c>
      <c r="D243" s="89">
        <v>230</v>
      </c>
      <c r="E243" s="90">
        <f t="shared" si="38"/>
        <v>0</v>
      </c>
      <c r="F243" s="91">
        <f t="shared" si="30"/>
        <v>2.0205834834888287E-3</v>
      </c>
      <c r="G243" s="90">
        <f t="shared" si="36"/>
        <v>-2.0205834834888287E-3</v>
      </c>
      <c r="H243" s="90">
        <f t="shared" si="37"/>
        <v>0.2507077814513447</v>
      </c>
      <c r="O243">
        <f t="shared" si="39"/>
        <v>8.1250000000000003E-3</v>
      </c>
      <c r="P243">
        <f t="shared" si="39"/>
        <v>300</v>
      </c>
      <c r="Q243" s="92">
        <f t="shared" si="31"/>
        <v>229</v>
      </c>
      <c r="R243" s="94">
        <f t="shared" si="32"/>
        <v>0</v>
      </c>
      <c r="S243" s="94">
        <f t="shared" si="33"/>
        <v>-2.004298557707456E-3</v>
      </c>
      <c r="T243" s="94">
        <f t="shared" si="34"/>
        <v>-2.004298557707456E-3</v>
      </c>
      <c r="U243" s="94">
        <f t="shared" si="35"/>
        <v>0.24868719796785585</v>
      </c>
    </row>
    <row r="244" spans="1:21" x14ac:dyDescent="0.25">
      <c r="A244" s="92">
        <v>231</v>
      </c>
      <c r="B244" s="105">
        <v>2346313.9721772359</v>
      </c>
      <c r="D244" s="89">
        <v>231</v>
      </c>
      <c r="E244" s="90">
        <f t="shared" si="38"/>
        <v>0</v>
      </c>
      <c r="F244" s="91">
        <f t="shared" si="30"/>
        <v>2.0370007242921759E-3</v>
      </c>
      <c r="G244" s="90">
        <f t="shared" si="36"/>
        <v>-2.0370007242921759E-3</v>
      </c>
      <c r="H244" s="90">
        <f t="shared" si="37"/>
        <v>0.2527447821756369</v>
      </c>
      <c r="O244">
        <f t="shared" si="39"/>
        <v>8.1250000000000003E-3</v>
      </c>
      <c r="P244">
        <f t="shared" si="39"/>
        <v>300</v>
      </c>
      <c r="Q244" s="92">
        <f t="shared" si="31"/>
        <v>230</v>
      </c>
      <c r="R244" s="94">
        <f t="shared" si="32"/>
        <v>0</v>
      </c>
      <c r="S244" s="94">
        <f t="shared" si="33"/>
        <v>-2.0205834834888287E-3</v>
      </c>
      <c r="T244" s="94">
        <f t="shared" si="34"/>
        <v>-2.0205834834888287E-3</v>
      </c>
      <c r="U244" s="94">
        <f t="shared" si="35"/>
        <v>0.2507077814513447</v>
      </c>
    </row>
    <row r="245" spans="1:21" x14ac:dyDescent="0.25">
      <c r="A245" s="92">
        <v>232</v>
      </c>
      <c r="B245" s="105">
        <v>2320820.9021580121</v>
      </c>
      <c r="D245" s="89">
        <v>232</v>
      </c>
      <c r="E245" s="90">
        <f t="shared" si="38"/>
        <v>0</v>
      </c>
      <c r="F245" s="91">
        <f t="shared" si="30"/>
        <v>2.0535513551770499E-3</v>
      </c>
      <c r="G245" s="90">
        <f t="shared" si="36"/>
        <v>-2.0535513551770499E-3</v>
      </c>
      <c r="H245" s="90">
        <f t="shared" si="37"/>
        <v>0.25479833353081394</v>
      </c>
      <c r="O245">
        <f t="shared" si="39"/>
        <v>8.1250000000000003E-3</v>
      </c>
      <c r="P245">
        <f t="shared" si="39"/>
        <v>300</v>
      </c>
      <c r="Q245" s="92">
        <f t="shared" si="31"/>
        <v>231</v>
      </c>
      <c r="R245" s="94">
        <f t="shared" si="32"/>
        <v>0</v>
      </c>
      <c r="S245" s="94">
        <f t="shared" si="33"/>
        <v>-2.0370007242921759E-3</v>
      </c>
      <c r="T245" s="94">
        <f t="shared" si="34"/>
        <v>-2.0370007242921759E-3</v>
      </c>
      <c r="U245" s="94">
        <f t="shared" si="35"/>
        <v>0.2527447821756369</v>
      </c>
    </row>
    <row r="246" spans="1:21" x14ac:dyDescent="0.25">
      <c r="A246" s="92">
        <v>233</v>
      </c>
      <c r="B246" s="105">
        <v>2295120.7009448824</v>
      </c>
      <c r="D246" s="89">
        <v>233</v>
      </c>
      <c r="E246" s="90">
        <f t="shared" si="38"/>
        <v>0</v>
      </c>
      <c r="F246" s="91">
        <f t="shared" si="30"/>
        <v>2.0702364599378634E-3</v>
      </c>
      <c r="G246" s="90">
        <f t="shared" si="36"/>
        <v>-2.0702364599378634E-3</v>
      </c>
      <c r="H246" s="90">
        <f t="shared" si="37"/>
        <v>0.2568685699907518</v>
      </c>
      <c r="O246">
        <f t="shared" si="39"/>
        <v>8.1250000000000003E-3</v>
      </c>
      <c r="P246">
        <f t="shared" si="39"/>
        <v>300</v>
      </c>
      <c r="Q246" s="92">
        <f t="shared" si="31"/>
        <v>232</v>
      </c>
      <c r="R246" s="94">
        <f t="shared" si="32"/>
        <v>0</v>
      </c>
      <c r="S246" s="94">
        <f t="shared" si="33"/>
        <v>-2.0535513551770499E-3</v>
      </c>
      <c r="T246" s="94">
        <f t="shared" si="34"/>
        <v>-2.0535513551770499E-3</v>
      </c>
      <c r="U246" s="94">
        <f t="shared" si="35"/>
        <v>0.25479833353081394</v>
      </c>
    </row>
    <row r="247" spans="1:21" x14ac:dyDescent="0.25">
      <c r="A247" s="92">
        <v>234</v>
      </c>
      <c r="B247" s="105">
        <v>2269211.6855968959</v>
      </c>
      <c r="D247" s="89">
        <v>234</v>
      </c>
      <c r="E247" s="90">
        <f t="shared" si="38"/>
        <v>0</v>
      </c>
      <c r="F247" s="91">
        <f t="shared" si="30"/>
        <v>2.0870571311748585E-3</v>
      </c>
      <c r="G247" s="90">
        <f t="shared" si="36"/>
        <v>-2.0870571311748585E-3</v>
      </c>
      <c r="H247" s="90">
        <f t="shared" si="37"/>
        <v>0.25895562712192666</v>
      </c>
      <c r="O247">
        <f t="shared" si="39"/>
        <v>8.1250000000000003E-3</v>
      </c>
      <c r="P247">
        <f t="shared" si="39"/>
        <v>300</v>
      </c>
      <c r="Q247" s="92">
        <f t="shared" si="31"/>
        <v>233</v>
      </c>
      <c r="R247" s="94">
        <f t="shared" si="32"/>
        <v>0</v>
      </c>
      <c r="S247" s="94">
        <f t="shared" si="33"/>
        <v>-2.0702364599378634E-3</v>
      </c>
      <c r="T247" s="94">
        <f t="shared" si="34"/>
        <v>-2.0702364599378634E-3</v>
      </c>
      <c r="U247" s="94">
        <f t="shared" si="35"/>
        <v>0.2568685699907518</v>
      </c>
    </row>
    <row r="248" spans="1:21" x14ac:dyDescent="0.25">
      <c r="A248" s="92">
        <v>235</v>
      </c>
      <c r="B248" s="105">
        <v>2243092.159499207</v>
      </c>
      <c r="D248" s="89">
        <v>235</v>
      </c>
      <c r="E248" s="90">
        <f t="shared" si="38"/>
        <v>0</v>
      </c>
      <c r="F248" s="91">
        <f t="shared" si="30"/>
        <v>2.1040144703656539E-3</v>
      </c>
      <c r="G248" s="90">
        <f t="shared" si="36"/>
        <v>-2.1040144703656539E-3</v>
      </c>
      <c r="H248" s="90">
        <f t="shared" si="37"/>
        <v>0.26105964159229234</v>
      </c>
      <c r="O248">
        <f t="shared" si="39"/>
        <v>8.1250000000000003E-3</v>
      </c>
      <c r="P248">
        <f t="shared" si="39"/>
        <v>300</v>
      </c>
      <c r="Q248" s="92">
        <f t="shared" si="31"/>
        <v>234</v>
      </c>
      <c r="R248" s="94">
        <f t="shared" si="32"/>
        <v>0</v>
      </c>
      <c r="S248" s="94">
        <f t="shared" si="33"/>
        <v>-2.0870571311748585E-3</v>
      </c>
      <c r="T248" s="94">
        <f t="shared" si="34"/>
        <v>-2.0870571311748585E-3</v>
      </c>
      <c r="U248" s="94">
        <f t="shared" si="35"/>
        <v>0.25895562712192666</v>
      </c>
    </row>
    <row r="249" spans="1:21" x14ac:dyDescent="0.25">
      <c r="A249" s="92">
        <v>236</v>
      </c>
      <c r="B249" s="105">
        <v>2216760.4122519745</v>
      </c>
      <c r="D249" s="89">
        <v>236</v>
      </c>
      <c r="E249" s="90">
        <f t="shared" si="38"/>
        <v>0</v>
      </c>
      <c r="F249" s="91">
        <f t="shared" si="30"/>
        <v>2.1211095879373754E-3</v>
      </c>
      <c r="G249" s="90">
        <f t="shared" si="36"/>
        <v>-2.1211095879373754E-3</v>
      </c>
      <c r="H249" s="90">
        <f t="shared" si="37"/>
        <v>0.26318075118022971</v>
      </c>
      <c r="O249">
        <f t="shared" si="39"/>
        <v>8.1250000000000003E-3</v>
      </c>
      <c r="P249">
        <f t="shared" si="39"/>
        <v>300</v>
      </c>
      <c r="Q249" s="92">
        <f t="shared" si="31"/>
        <v>235</v>
      </c>
      <c r="R249" s="94">
        <f t="shared" si="32"/>
        <v>0</v>
      </c>
      <c r="S249" s="94">
        <f t="shared" si="33"/>
        <v>-2.1040144703656539E-3</v>
      </c>
      <c r="T249" s="94">
        <f t="shared" si="34"/>
        <v>-2.1040144703656539E-3</v>
      </c>
      <c r="U249" s="94">
        <f t="shared" si="35"/>
        <v>0.26105964159229234</v>
      </c>
    </row>
    <row r="250" spans="1:21" x14ac:dyDescent="0.25">
      <c r="A250" s="92">
        <v>237</v>
      </c>
      <c r="B250" s="105">
        <v>2190214.7195583582</v>
      </c>
      <c r="D250" s="89">
        <v>237</v>
      </c>
      <c r="E250" s="90">
        <f t="shared" si="38"/>
        <v>0</v>
      </c>
      <c r="F250" s="91">
        <f t="shared" si="30"/>
        <v>2.1383436033393663E-3</v>
      </c>
      <c r="G250" s="90">
        <f t="shared" si="36"/>
        <v>-2.1383436033393663E-3</v>
      </c>
      <c r="H250" s="90">
        <f t="shared" si="37"/>
        <v>0.26531909478356908</v>
      </c>
      <c r="O250">
        <f t="shared" si="39"/>
        <v>8.1250000000000003E-3</v>
      </c>
      <c r="P250">
        <f t="shared" si="39"/>
        <v>300</v>
      </c>
      <c r="Q250" s="92">
        <f t="shared" si="31"/>
        <v>236</v>
      </c>
      <c r="R250" s="94">
        <f t="shared" si="32"/>
        <v>0</v>
      </c>
      <c r="S250" s="94">
        <f t="shared" si="33"/>
        <v>-2.1211095879373754E-3</v>
      </c>
      <c r="T250" s="94">
        <f t="shared" si="34"/>
        <v>-2.1211095879373754E-3</v>
      </c>
      <c r="U250" s="94">
        <f t="shared" si="35"/>
        <v>0.26318075118022971</v>
      </c>
    </row>
    <row r="251" spans="1:21" x14ac:dyDescent="0.25">
      <c r="A251" s="92">
        <v>238</v>
      </c>
      <c r="B251" s="105">
        <v>2163453.3431116063</v>
      </c>
      <c r="D251" s="89">
        <v>238</v>
      </c>
      <c r="E251" s="90">
        <f t="shared" si="38"/>
        <v>0</v>
      </c>
      <c r="F251" s="91">
        <f t="shared" si="30"/>
        <v>2.155717645116499E-3</v>
      </c>
      <c r="G251" s="90">
        <f t="shared" si="36"/>
        <v>-2.155717645116499E-3</v>
      </c>
      <c r="H251" s="90">
        <f t="shared" si="37"/>
        <v>0.26747481242868559</v>
      </c>
      <c r="O251">
        <f t="shared" si="39"/>
        <v>8.1250000000000003E-3</v>
      </c>
      <c r="P251">
        <f t="shared" si="39"/>
        <v>300</v>
      </c>
      <c r="Q251" s="92">
        <f t="shared" si="31"/>
        <v>237</v>
      </c>
      <c r="R251" s="94">
        <f t="shared" si="32"/>
        <v>0</v>
      </c>
      <c r="S251" s="94">
        <f t="shared" si="33"/>
        <v>-2.1383436033393663E-3</v>
      </c>
      <c r="T251" s="94">
        <f t="shared" si="34"/>
        <v>-2.1383436033393663E-3</v>
      </c>
      <c r="U251" s="94">
        <f t="shared" si="35"/>
        <v>0.26531909478356908</v>
      </c>
    </row>
    <row r="252" spans="1:21" x14ac:dyDescent="0.25">
      <c r="A252" s="92">
        <v>239</v>
      </c>
      <c r="B252" s="105">
        <v>2136474.5304812244</v>
      </c>
      <c r="D252" s="89">
        <v>239</v>
      </c>
      <c r="E252" s="90">
        <f t="shared" si="38"/>
        <v>0</v>
      </c>
      <c r="F252" s="91">
        <f t="shared" si="30"/>
        <v>2.1732328509830707E-3</v>
      </c>
      <c r="G252" s="90">
        <f t="shared" si="36"/>
        <v>-2.1732328509830707E-3</v>
      </c>
      <c r="H252" s="90">
        <f t="shared" si="37"/>
        <v>0.26964804527966868</v>
      </c>
      <c r="O252">
        <f t="shared" si="39"/>
        <v>8.1250000000000003E-3</v>
      </c>
      <c r="P252">
        <f t="shared" si="39"/>
        <v>300</v>
      </c>
      <c r="Q252" s="92">
        <f t="shared" si="31"/>
        <v>238</v>
      </c>
      <c r="R252" s="94">
        <f t="shared" si="32"/>
        <v>0</v>
      </c>
      <c r="S252" s="94">
        <f t="shared" si="33"/>
        <v>-2.155717645116499E-3</v>
      </c>
      <c r="T252" s="94">
        <f t="shared" si="34"/>
        <v>-2.155717645116499E-3</v>
      </c>
      <c r="U252" s="94">
        <f t="shared" si="35"/>
        <v>0.26747481242868559</v>
      </c>
    </row>
    <row r="253" spans="1:21" x14ac:dyDescent="0.25">
      <c r="A253" s="92">
        <v>240</v>
      </c>
      <c r="B253" s="105">
        <v>2109276.5149982208</v>
      </c>
      <c r="D253" s="89">
        <v>240</v>
      </c>
      <c r="E253" s="90">
        <f t="shared" si="38"/>
        <v>0</v>
      </c>
      <c r="F253" s="91">
        <f t="shared" si="30"/>
        <v>2.1908903678973081E-3</v>
      </c>
      <c r="G253" s="90">
        <f t="shared" si="36"/>
        <v>-2.1908903678973081E-3</v>
      </c>
      <c r="H253" s="90">
        <f t="shared" si="37"/>
        <v>0.271838935647566</v>
      </c>
      <c r="O253">
        <f t="shared" si="39"/>
        <v>8.1250000000000003E-3</v>
      </c>
      <c r="P253">
        <f t="shared" si="39"/>
        <v>300</v>
      </c>
      <c r="Q253" s="92">
        <f t="shared" si="31"/>
        <v>239</v>
      </c>
      <c r="R253" s="94">
        <f t="shared" si="32"/>
        <v>0</v>
      </c>
      <c r="S253" s="94">
        <f t="shared" si="33"/>
        <v>-2.1732328509830707E-3</v>
      </c>
      <c r="T253" s="94">
        <f t="shared" si="34"/>
        <v>-2.1732328509830707E-3</v>
      </c>
      <c r="U253" s="94">
        <f t="shared" si="35"/>
        <v>0.26964804527966868</v>
      </c>
    </row>
    <row r="254" spans="1:21" x14ac:dyDescent="0.25">
      <c r="A254" s="92">
        <v>241</v>
      </c>
      <c r="B254" s="94">
        <v>2081857.5156394178</v>
      </c>
      <c r="D254" s="89">
        <v>241</v>
      </c>
      <c r="E254" s="90">
        <f t="shared" si="38"/>
        <v>0</v>
      </c>
      <c r="F254" s="91">
        <f t="shared" si="30"/>
        <v>2.2086913521364737E-3</v>
      </c>
      <c r="G254" s="90">
        <f t="shared" si="36"/>
        <v>-2.2086913521364737E-3</v>
      </c>
      <c r="H254" s="90">
        <f t="shared" si="37"/>
        <v>0.27404762699970248</v>
      </c>
      <c r="O254">
        <f t="shared" si="39"/>
        <v>8.1250000000000003E-3</v>
      </c>
      <c r="P254">
        <f t="shared" si="39"/>
        <v>300</v>
      </c>
      <c r="Q254" s="92">
        <f t="shared" si="31"/>
        <v>240</v>
      </c>
      <c r="R254" s="94">
        <f t="shared" si="32"/>
        <v>0</v>
      </c>
      <c r="S254" s="94">
        <f t="shared" si="33"/>
        <v>-2.1908903678973081E-3</v>
      </c>
      <c r="T254" s="94">
        <f t="shared" si="34"/>
        <v>-2.1908903678973081E-3</v>
      </c>
      <c r="U254" s="94">
        <f t="shared" si="35"/>
        <v>0.271838935647566</v>
      </c>
    </row>
    <row r="255" spans="1:21" x14ac:dyDescent="0.25">
      <c r="A255" s="92">
        <v>242</v>
      </c>
      <c r="B255" s="94">
        <v>2054215.7369108244</v>
      </c>
      <c r="D255" s="89">
        <v>242</v>
      </c>
      <c r="E255" s="90">
        <f t="shared" si="38"/>
        <v>0</v>
      </c>
      <c r="F255" s="91">
        <f t="shared" si="30"/>
        <v>2.2266369693725828E-3</v>
      </c>
      <c r="G255" s="90">
        <f t="shared" si="36"/>
        <v>-2.2266369693725828E-3</v>
      </c>
      <c r="H255" s="90">
        <f t="shared" si="37"/>
        <v>0.27627426396907506</v>
      </c>
      <c r="O255">
        <f t="shared" si="39"/>
        <v>8.1250000000000003E-3</v>
      </c>
      <c r="P255">
        <f t="shared" si="39"/>
        <v>300</v>
      </c>
      <c r="Q255" s="92">
        <f t="shared" si="31"/>
        <v>241</v>
      </c>
      <c r="R255" s="94">
        <f t="shared" si="32"/>
        <v>0</v>
      </c>
      <c r="S255" s="94">
        <f t="shared" si="33"/>
        <v>-2.2086913521364737E-3</v>
      </c>
      <c r="T255" s="94">
        <f t="shared" si="34"/>
        <v>-2.2086913521364737E-3</v>
      </c>
      <c r="U255" s="94">
        <f t="shared" si="35"/>
        <v>0.27404762699970248</v>
      </c>
    </row>
    <row r="256" spans="1:21" x14ac:dyDescent="0.25">
      <c r="A256" s="92">
        <v>243</v>
      </c>
      <c r="B256" s="94">
        <v>2026349.3687300612</v>
      </c>
      <c r="D256" s="89">
        <v>243</v>
      </c>
      <c r="E256" s="90">
        <f t="shared" si="38"/>
        <v>0</v>
      </c>
      <c r="F256" s="91">
        <f t="shared" si="30"/>
        <v>2.2447283947487351E-3</v>
      </c>
      <c r="G256" s="90">
        <f t="shared" si="36"/>
        <v>-2.2447283947487351E-3</v>
      </c>
      <c r="H256" s="90">
        <f t="shared" si="37"/>
        <v>0.27851899236382383</v>
      </c>
      <c r="O256">
        <f t="shared" si="39"/>
        <v>8.1250000000000003E-3</v>
      </c>
      <c r="P256">
        <f t="shared" si="39"/>
        <v>300</v>
      </c>
      <c r="Q256" s="92">
        <f t="shared" si="31"/>
        <v>242</v>
      </c>
      <c r="R256" s="94">
        <f t="shared" si="32"/>
        <v>0</v>
      </c>
      <c r="S256" s="94">
        <f t="shared" si="33"/>
        <v>-2.2266369693725828E-3</v>
      </c>
      <c r="T256" s="94">
        <f t="shared" si="34"/>
        <v>-2.2266369693725828E-3</v>
      </c>
      <c r="U256" s="94">
        <f t="shared" si="35"/>
        <v>0.27627426396907506</v>
      </c>
    </row>
    <row r="257" spans="1:21" x14ac:dyDescent="0.25">
      <c r="A257" s="92">
        <v>244</v>
      </c>
      <c r="B257" s="94">
        <v>1998256.5863078295</v>
      </c>
      <c r="D257" s="89">
        <v>244</v>
      </c>
      <c r="E257" s="90">
        <f t="shared" si="38"/>
        <v>0</v>
      </c>
      <c r="F257" s="91">
        <f t="shared" si="30"/>
        <v>2.2629668129560687E-3</v>
      </c>
      <c r="G257" s="90">
        <f t="shared" si="36"/>
        <v>-2.2629668129560687E-3</v>
      </c>
      <c r="H257" s="90">
        <f t="shared" si="37"/>
        <v>0.28078195917677989</v>
      </c>
      <c r="O257">
        <f t="shared" si="39"/>
        <v>8.1250000000000003E-3</v>
      </c>
      <c r="P257">
        <f t="shared" si="39"/>
        <v>300</v>
      </c>
      <c r="Q257" s="92">
        <f t="shared" si="31"/>
        <v>243</v>
      </c>
      <c r="R257" s="94">
        <f t="shared" si="32"/>
        <v>0</v>
      </c>
      <c r="S257" s="94">
        <f t="shared" si="33"/>
        <v>-2.2447283947487351E-3</v>
      </c>
      <c r="T257" s="94">
        <f t="shared" si="34"/>
        <v>-2.2447283947487351E-3</v>
      </c>
      <c r="U257" s="94">
        <f t="shared" si="35"/>
        <v>0.27851899236382383</v>
      </c>
    </row>
    <row r="258" spans="1:21" x14ac:dyDescent="0.25">
      <c r="A258" s="92">
        <v>245</v>
      </c>
      <c r="B258" s="94">
        <v>1969935.550028417</v>
      </c>
      <c r="D258" s="89">
        <v>245</v>
      </c>
      <c r="E258" s="90">
        <f t="shared" si="38"/>
        <v>0</v>
      </c>
      <c r="F258" s="91">
        <f t="shared" si="30"/>
        <v>2.2813534183113368E-3</v>
      </c>
      <c r="G258" s="90">
        <f t="shared" si="36"/>
        <v>-2.2813534183113368E-3</v>
      </c>
      <c r="H258" s="90">
        <f t="shared" si="37"/>
        <v>0.28306331259509121</v>
      </c>
      <c r="O258">
        <f t="shared" si="39"/>
        <v>8.1250000000000003E-3</v>
      </c>
      <c r="P258">
        <f t="shared" si="39"/>
        <v>300</v>
      </c>
      <c r="Q258" s="92">
        <f t="shared" si="31"/>
        <v>244</v>
      </c>
      <c r="R258" s="94">
        <f t="shared" si="32"/>
        <v>0</v>
      </c>
      <c r="S258" s="94">
        <f t="shared" si="33"/>
        <v>-2.2629668129560687E-3</v>
      </c>
      <c r="T258" s="94">
        <f t="shared" si="34"/>
        <v>-2.2629668129560687E-3</v>
      </c>
      <c r="U258" s="94">
        <f t="shared" si="35"/>
        <v>0.28078195917677989</v>
      </c>
    </row>
    <row r="259" spans="1:21" x14ac:dyDescent="0.25">
      <c r="A259" s="92">
        <v>246</v>
      </c>
      <c r="B259" s="94">
        <v>1941384.4053292344</v>
      </c>
      <c r="D259" s="89">
        <v>246</v>
      </c>
      <c r="E259" s="90">
        <f t="shared" si="38"/>
        <v>0</v>
      </c>
      <c r="F259" s="91">
        <f t="shared" si="30"/>
        <v>2.2998894148351162E-3</v>
      </c>
      <c r="G259" s="90">
        <f t="shared" si="36"/>
        <v>-2.2998894148351162E-3</v>
      </c>
      <c r="H259" s="90">
        <f t="shared" si="37"/>
        <v>0.28536320200992632</v>
      </c>
      <c r="O259">
        <f t="shared" si="39"/>
        <v>8.1250000000000003E-3</v>
      </c>
      <c r="P259">
        <f t="shared" si="39"/>
        <v>300</v>
      </c>
      <c r="Q259" s="92">
        <f t="shared" si="31"/>
        <v>245</v>
      </c>
      <c r="R259" s="94">
        <f t="shared" si="32"/>
        <v>0</v>
      </c>
      <c r="S259" s="94">
        <f t="shared" si="33"/>
        <v>-2.2813534183113368E-3</v>
      </c>
      <c r="T259" s="94">
        <f t="shared" si="34"/>
        <v>-2.2813534183113368E-3</v>
      </c>
      <c r="U259" s="94">
        <f t="shared" si="35"/>
        <v>0.28306331259509121</v>
      </c>
    </row>
    <row r="260" spans="1:21" x14ac:dyDescent="0.25">
      <c r="A260" s="92">
        <v>247</v>
      </c>
      <c r="B260" s="94">
        <v>1912601.282579371</v>
      </c>
      <c r="D260" s="89">
        <v>247</v>
      </c>
      <c r="E260" s="90">
        <f t="shared" si="38"/>
        <v>0</v>
      </c>
      <c r="F260" s="91">
        <f t="shared" si="30"/>
        <v>2.3185760163306514E-3</v>
      </c>
      <c r="G260" s="90">
        <f t="shared" si="36"/>
        <v>-2.3185760163306514E-3</v>
      </c>
      <c r="H260" s="90">
        <f t="shared" si="37"/>
        <v>0.287681778026257</v>
      </c>
      <c r="O260">
        <f t="shared" si="39"/>
        <v>8.1250000000000003E-3</v>
      </c>
      <c r="P260">
        <f t="shared" si="39"/>
        <v>300</v>
      </c>
      <c r="Q260" s="92">
        <f t="shared" si="31"/>
        <v>246</v>
      </c>
      <c r="R260" s="94">
        <f t="shared" si="32"/>
        <v>0</v>
      </c>
      <c r="S260" s="94">
        <f t="shared" si="33"/>
        <v>-2.2998894148351162E-3</v>
      </c>
      <c r="T260" s="94">
        <f t="shared" si="34"/>
        <v>-2.2998894148351162E-3</v>
      </c>
      <c r="U260" s="94">
        <f t="shared" si="35"/>
        <v>0.28536320200992632</v>
      </c>
    </row>
    <row r="261" spans="1:21" x14ac:dyDescent="0.25">
      <c r="A261" s="92">
        <v>248</v>
      </c>
      <c r="B261" s="94">
        <v>1883584.2969571648</v>
      </c>
      <c r="D261" s="89">
        <v>248</v>
      </c>
      <c r="E261" s="90">
        <f t="shared" si="38"/>
        <v>0</v>
      </c>
      <c r="F261" s="91">
        <f t="shared" si="30"/>
        <v>2.337414446463338E-3</v>
      </c>
      <c r="G261" s="90">
        <f t="shared" si="36"/>
        <v>-2.337414446463338E-3</v>
      </c>
      <c r="H261" s="90">
        <f t="shared" si="37"/>
        <v>0.29001919247272034</v>
      </c>
      <c r="O261">
        <f t="shared" si="39"/>
        <v>8.1250000000000003E-3</v>
      </c>
      <c r="P261">
        <f t="shared" si="39"/>
        <v>300</v>
      </c>
      <c r="Q261" s="92">
        <f t="shared" si="31"/>
        <v>247</v>
      </c>
      <c r="R261" s="94">
        <f t="shared" si="32"/>
        <v>0</v>
      </c>
      <c r="S261" s="94">
        <f t="shared" si="33"/>
        <v>-2.3185760163306514E-3</v>
      </c>
      <c r="T261" s="94">
        <f t="shared" si="34"/>
        <v>-2.3185760163306514E-3</v>
      </c>
      <c r="U261" s="94">
        <f t="shared" si="35"/>
        <v>0.287681778026257</v>
      </c>
    </row>
    <row r="262" spans="1:21" x14ac:dyDescent="0.25">
      <c r="A262" s="92">
        <v>249</v>
      </c>
      <c r="B262" s="94">
        <v>1854331.5483267782</v>
      </c>
      <c r="D262" s="89">
        <v>249</v>
      </c>
      <c r="E262" s="90">
        <f t="shared" si="38"/>
        <v>0</v>
      </c>
      <c r="F262" s="91">
        <f t="shared" si="30"/>
        <v>2.3564059388408529E-3</v>
      </c>
      <c r="G262" s="90">
        <f t="shared" si="36"/>
        <v>-2.3564059388408529E-3</v>
      </c>
      <c r="H262" s="90">
        <f t="shared" si="37"/>
        <v>0.29237559841156119</v>
      </c>
      <c r="O262">
        <f t="shared" si="39"/>
        <v>8.1250000000000003E-3</v>
      </c>
      <c r="P262">
        <f t="shared" si="39"/>
        <v>300</v>
      </c>
      <c r="Q262" s="92">
        <f t="shared" si="31"/>
        <v>248</v>
      </c>
      <c r="R262" s="94">
        <f t="shared" si="32"/>
        <v>0</v>
      </c>
      <c r="S262" s="94">
        <f t="shared" si="33"/>
        <v>-2.337414446463338E-3</v>
      </c>
      <c r="T262" s="94">
        <f t="shared" si="34"/>
        <v>-2.337414446463338E-3</v>
      </c>
      <c r="U262" s="94">
        <f t="shared" si="35"/>
        <v>0.29001919247272034</v>
      </c>
    </row>
    <row r="263" spans="1:21" x14ac:dyDescent="0.25">
      <c r="A263" s="92">
        <v>250</v>
      </c>
      <c r="B263" s="94">
        <v>1824841.1211137697</v>
      </c>
      <c r="D263" s="89">
        <v>250</v>
      </c>
      <c r="E263" s="90">
        <f t="shared" si="38"/>
        <v>0</v>
      </c>
      <c r="F263" s="91">
        <f t="shared" si="30"/>
        <v>2.3755517370939346E-3</v>
      </c>
      <c r="G263" s="90">
        <f t="shared" si="36"/>
        <v>-2.3755517370939346E-3</v>
      </c>
      <c r="H263" s="90">
        <f t="shared" si="37"/>
        <v>0.29475115014865511</v>
      </c>
      <c r="O263">
        <f t="shared" si="39"/>
        <v>8.1250000000000003E-3</v>
      </c>
      <c r="P263">
        <f t="shared" si="39"/>
        <v>300</v>
      </c>
      <c r="Q263" s="92">
        <f t="shared" si="31"/>
        <v>249</v>
      </c>
      <c r="R263" s="94">
        <f t="shared" si="32"/>
        <v>0</v>
      </c>
      <c r="S263" s="94">
        <f t="shared" si="33"/>
        <v>-2.3564059388408529E-3</v>
      </c>
      <c r="T263" s="94">
        <f t="shared" si="34"/>
        <v>-2.3564059388408529E-3</v>
      </c>
      <c r="U263" s="94">
        <f t="shared" si="35"/>
        <v>0.29237559841156119</v>
      </c>
    </row>
    <row r="264" spans="1:21" x14ac:dyDescent="0.25">
      <c r="A264" s="92">
        <v>251</v>
      </c>
      <c r="B264" s="105">
        <v>1795111.0841796556</v>
      </c>
      <c r="D264" s="89">
        <v>251</v>
      </c>
      <c r="E264" s="90">
        <f t="shared" si="38"/>
        <v>0</v>
      </c>
      <c r="F264" s="91">
        <f t="shared" si="30"/>
        <v>2.394853094957823E-3</v>
      </c>
      <c r="G264" s="90">
        <f t="shared" si="36"/>
        <v>-2.394853094957823E-3</v>
      </c>
      <c r="H264" s="90">
        <f t="shared" si="37"/>
        <v>0.29714600324361296</v>
      </c>
      <c r="O264">
        <f t="shared" si="39"/>
        <v>8.1250000000000003E-3</v>
      </c>
      <c r="P264">
        <f t="shared" si="39"/>
        <v>300</v>
      </c>
      <c r="Q264" s="92">
        <f t="shared" si="31"/>
        <v>250</v>
      </c>
      <c r="R264" s="94">
        <f t="shared" si="32"/>
        <v>0</v>
      </c>
      <c r="S264" s="94">
        <f t="shared" si="33"/>
        <v>-2.3755517370939346E-3</v>
      </c>
      <c r="T264" s="94">
        <f t="shared" si="34"/>
        <v>-2.3755517370939346E-3</v>
      </c>
      <c r="U264" s="94">
        <f t="shared" si="35"/>
        <v>0.29475115014865511</v>
      </c>
    </row>
    <row r="265" spans="1:21" x14ac:dyDescent="0.25">
      <c r="A265" s="92">
        <v>252</v>
      </c>
      <c r="B265" s="105">
        <v>1765139.4906954519</v>
      </c>
      <c r="D265" s="89">
        <v>252</v>
      </c>
      <c r="E265" s="90">
        <f t="shared" si="38"/>
        <v>0</v>
      </c>
      <c r="F265" s="91">
        <f t="shared" si="30"/>
        <v>2.4143112763543553E-3</v>
      </c>
      <c r="G265" s="90">
        <f t="shared" si="36"/>
        <v>-2.4143112763543553E-3</v>
      </c>
      <c r="H265" s="90">
        <f t="shared" si="37"/>
        <v>0.29956031451996729</v>
      </c>
      <c r="O265">
        <f t="shared" si="39"/>
        <v>8.1250000000000003E-3</v>
      </c>
      <c r="P265">
        <f t="shared" si="39"/>
        <v>300</v>
      </c>
      <c r="Q265" s="92">
        <f t="shared" si="31"/>
        <v>251</v>
      </c>
      <c r="R265" s="94">
        <f t="shared" si="32"/>
        <v>0</v>
      </c>
      <c r="S265" s="94">
        <f t="shared" si="33"/>
        <v>-2.394853094957823E-3</v>
      </c>
      <c r="T265" s="94">
        <f t="shared" si="34"/>
        <v>-2.394853094957823E-3</v>
      </c>
      <c r="U265" s="94">
        <f t="shared" si="35"/>
        <v>0.29714600324361296</v>
      </c>
    </row>
    <row r="266" spans="1:21" x14ac:dyDescent="0.25">
      <c r="A266" s="92">
        <v>253</v>
      </c>
      <c r="B266" s="105">
        <v>1734924.3780141887</v>
      </c>
      <c r="D266" s="89">
        <v>253</v>
      </c>
      <c r="E266" s="90">
        <f t="shared" si="38"/>
        <v>0</v>
      </c>
      <c r="F266" s="91">
        <f t="shared" si="30"/>
        <v>2.4339275554747341E-3</v>
      </c>
      <c r="G266" s="90">
        <f t="shared" si="36"/>
        <v>-2.4339275554747341E-3</v>
      </c>
      <c r="H266" s="90">
        <f t="shared" si="37"/>
        <v>0.30199424207544201</v>
      </c>
      <c r="O266">
        <f t="shared" si="39"/>
        <v>8.1250000000000003E-3</v>
      </c>
      <c r="P266">
        <f t="shared" si="39"/>
        <v>300</v>
      </c>
      <c r="Q266" s="92">
        <f t="shared" si="31"/>
        <v>252</v>
      </c>
      <c r="R266" s="94">
        <f t="shared" si="32"/>
        <v>0</v>
      </c>
      <c r="S266" s="94">
        <f t="shared" si="33"/>
        <v>-2.4143112763543553E-3</v>
      </c>
      <c r="T266" s="94">
        <f t="shared" si="34"/>
        <v>-2.4143112763543553E-3</v>
      </c>
      <c r="U266" s="94">
        <f t="shared" si="35"/>
        <v>0.29956031451996729</v>
      </c>
    </row>
    <row r="267" spans="1:21" x14ac:dyDescent="0.25">
      <c r="A267" s="92">
        <v>254</v>
      </c>
      <c r="B267" s="105">
        <v>1704463.7675423904</v>
      </c>
      <c r="D267" s="89">
        <v>254</v>
      </c>
      <c r="E267" s="90">
        <f t="shared" si="38"/>
        <v>0</v>
      </c>
      <c r="F267" s="91">
        <f t="shared" si="30"/>
        <v>2.4537032168629666E-3</v>
      </c>
      <c r="G267" s="90">
        <f t="shared" si="36"/>
        <v>-2.4537032168629666E-3</v>
      </c>
      <c r="H267" s="90">
        <f t="shared" si="37"/>
        <v>0.30444794529230496</v>
      </c>
      <c r="O267">
        <f t="shared" si="39"/>
        <v>8.1250000000000003E-3</v>
      </c>
      <c r="P267">
        <f t="shared" si="39"/>
        <v>300</v>
      </c>
      <c r="Q267" s="92">
        <f t="shared" si="31"/>
        <v>253</v>
      </c>
      <c r="R267" s="94">
        <f t="shared" si="32"/>
        <v>0</v>
      </c>
      <c r="S267" s="94">
        <f t="shared" si="33"/>
        <v>-2.4339275554747341E-3</v>
      </c>
      <c r="T267" s="94">
        <f t="shared" si="34"/>
        <v>-2.4339275554747341E-3</v>
      </c>
      <c r="U267" s="94">
        <f t="shared" si="35"/>
        <v>0.30199424207544201</v>
      </c>
    </row>
    <row r="268" spans="1:21" x14ac:dyDescent="0.25">
      <c r="A268" s="92">
        <v>255</v>
      </c>
      <c r="B268" s="105">
        <v>1673755.6646105088</v>
      </c>
      <c r="D268" s="89">
        <v>255</v>
      </c>
      <c r="E268" s="90">
        <f t="shared" si="38"/>
        <v>0</v>
      </c>
      <c r="F268" s="91">
        <f t="shared" si="30"/>
        <v>2.4736395554999777E-3</v>
      </c>
      <c r="G268" s="90">
        <f t="shared" si="36"/>
        <v>-2.4736395554999777E-3</v>
      </c>
      <c r="H268" s="90">
        <f t="shared" si="37"/>
        <v>0.30692158484780491</v>
      </c>
      <c r="O268">
        <f t="shared" si="39"/>
        <v>8.1250000000000003E-3</v>
      </c>
      <c r="P268">
        <f t="shared" si="39"/>
        <v>300</v>
      </c>
      <c r="Q268" s="92">
        <f t="shared" si="31"/>
        <v>254</v>
      </c>
      <c r="R268" s="94">
        <f t="shared" si="32"/>
        <v>0</v>
      </c>
      <c r="S268" s="94">
        <f t="shared" si="33"/>
        <v>-2.4537032168629666E-3</v>
      </c>
      <c r="T268" s="94">
        <f t="shared" si="34"/>
        <v>-2.4537032168629666E-3</v>
      </c>
      <c r="U268" s="94">
        <f t="shared" si="35"/>
        <v>0.30444794529230496</v>
      </c>
    </row>
    <row r="269" spans="1:21" x14ac:dyDescent="0.25">
      <c r="A269" s="92">
        <v>256</v>
      </c>
      <c r="B269" s="105">
        <v>1642798.0583423057</v>
      </c>
      <c r="D269" s="89">
        <v>256</v>
      </c>
      <c r="E269" s="90">
        <f t="shared" si="38"/>
        <v>0</v>
      </c>
      <c r="F269" s="91">
        <f t="shared" si="30"/>
        <v>2.493737876888415E-3</v>
      </c>
      <c r="G269" s="90">
        <f t="shared" si="36"/>
        <v>-2.493737876888415E-3</v>
      </c>
      <c r="H269" s="90">
        <f t="shared" si="37"/>
        <v>0.3094153227246933</v>
      </c>
      <c r="O269">
        <f t="shared" si="39"/>
        <v>8.1250000000000003E-3</v>
      </c>
      <c r="P269">
        <f t="shared" si="39"/>
        <v>300</v>
      </c>
      <c r="Q269" s="92">
        <f t="shared" si="31"/>
        <v>255</v>
      </c>
      <c r="R269" s="94">
        <f t="shared" si="32"/>
        <v>0</v>
      </c>
      <c r="S269" s="94">
        <f t="shared" si="33"/>
        <v>-2.4736395554999777E-3</v>
      </c>
      <c r="T269" s="94">
        <f t="shared" si="34"/>
        <v>-2.4736395554999777E-3</v>
      </c>
      <c r="U269" s="94">
        <f t="shared" si="35"/>
        <v>0.30692158484780491</v>
      </c>
    </row>
    <row r="270" spans="1:21" x14ac:dyDescent="0.25">
      <c r="A270" s="92">
        <v>257</v>
      </c>
      <c r="B270" s="105">
        <v>1611588.9215231733</v>
      </c>
      <c r="D270" s="89">
        <v>257</v>
      </c>
      <c r="E270" s="90">
        <f t="shared" si="38"/>
        <v>0</v>
      </c>
      <c r="F270" s="91">
        <f t="shared" ref="F270:F313" si="40">H269*O270</f>
        <v>2.513999497138133E-3</v>
      </c>
      <c r="G270" s="90">
        <f t="shared" si="36"/>
        <v>-2.513999497138133E-3</v>
      </c>
      <c r="H270" s="90">
        <f t="shared" si="37"/>
        <v>0.31192932222183145</v>
      </c>
      <c r="O270">
        <f t="shared" si="39"/>
        <v>8.1250000000000003E-3</v>
      </c>
      <c r="P270">
        <f t="shared" si="39"/>
        <v>300</v>
      </c>
      <c r="Q270" s="92">
        <f t="shared" ref="Q270:Q314" si="41">IF(D269&gt;P270,"",D269)</f>
        <v>256</v>
      </c>
      <c r="R270" s="94">
        <f t="shared" ref="R270:R314" si="42">IF(D269&gt;P270,"",E269)</f>
        <v>0</v>
      </c>
      <c r="S270" s="94">
        <f t="shared" ref="S270:S314" si="43">IF(D269&gt;P270,"",G269)</f>
        <v>-2.493737876888415E-3</v>
      </c>
      <c r="T270" s="94">
        <f t="shared" ref="T270:T313" si="44">IF(D269&gt;P270,"",G269)</f>
        <v>-2.493737876888415E-3</v>
      </c>
      <c r="U270" s="94">
        <f t="shared" ref="U270:U314" si="45">IF(D269&gt;P270,"",H269)</f>
        <v>0.3094153227246933</v>
      </c>
    </row>
    <row r="271" spans="1:21" x14ac:dyDescent="0.25">
      <c r="A271" s="92">
        <v>258</v>
      </c>
      <c r="B271" s="105">
        <v>1580126.2104673856</v>
      </c>
      <c r="D271" s="89">
        <v>258</v>
      </c>
      <c r="E271" s="90">
        <f t="shared" si="38"/>
        <v>0</v>
      </c>
      <c r="F271" s="91">
        <f t="shared" si="40"/>
        <v>2.5344257430523808E-3</v>
      </c>
      <c r="G271" s="90">
        <f t="shared" ref="G271:G313" si="46">E271-F271</f>
        <v>-2.5344257430523808E-3</v>
      </c>
      <c r="H271" s="90">
        <f t="shared" ref="H271:H313" si="47">H270-G271</f>
        <v>0.31446374796488386</v>
      </c>
      <c r="O271">
        <f t="shared" si="39"/>
        <v>8.1250000000000003E-3</v>
      </c>
      <c r="P271">
        <f t="shared" si="39"/>
        <v>300</v>
      </c>
      <c r="Q271" s="92">
        <f t="shared" si="41"/>
        <v>257</v>
      </c>
      <c r="R271" s="94">
        <f t="shared" si="42"/>
        <v>0</v>
      </c>
      <c r="S271" s="94">
        <f t="shared" si="43"/>
        <v>-2.513999497138133E-3</v>
      </c>
      <c r="T271" s="94">
        <f t="shared" si="44"/>
        <v>-2.513999497138133E-3</v>
      </c>
      <c r="U271" s="94">
        <f t="shared" si="45"/>
        <v>0.31192932222183145</v>
      </c>
    </row>
    <row r="272" spans="1:21" x14ac:dyDescent="0.25">
      <c r="A272" s="92">
        <v>259</v>
      </c>
      <c r="B272" s="105">
        <v>1548407.8648842697</v>
      </c>
      <c r="D272" s="89">
        <v>259</v>
      </c>
      <c r="E272" s="90">
        <f t="shared" ref="E272:E313" si="48">E271</f>
        <v>0</v>
      </c>
      <c r="F272" s="91">
        <f t="shared" si="40"/>
        <v>2.5550179522146814E-3</v>
      </c>
      <c r="G272" s="90">
        <f t="shared" si="46"/>
        <v>-2.5550179522146814E-3</v>
      </c>
      <c r="H272" s="90">
        <f t="shared" si="47"/>
        <v>0.31701876591709854</v>
      </c>
      <c r="O272">
        <f t="shared" ref="O272:P313" si="49">O271</f>
        <v>8.1250000000000003E-3</v>
      </c>
      <c r="P272">
        <f t="shared" si="49"/>
        <v>300</v>
      </c>
      <c r="Q272" s="92">
        <f t="shared" si="41"/>
        <v>258</v>
      </c>
      <c r="R272" s="94">
        <f t="shared" si="42"/>
        <v>0</v>
      </c>
      <c r="S272" s="94">
        <f t="shared" si="43"/>
        <v>-2.5344257430523808E-3</v>
      </c>
      <c r="T272" s="94">
        <f t="shared" si="44"/>
        <v>-2.5344257430523808E-3</v>
      </c>
      <c r="U272" s="94">
        <f t="shared" si="45"/>
        <v>0.31446374796488386</v>
      </c>
    </row>
    <row r="273" spans="1:21" x14ac:dyDescent="0.25">
      <c r="A273" s="92">
        <v>260</v>
      </c>
      <c r="B273" s="105">
        <v>1516431.8077432909</v>
      </c>
      <c r="D273" s="89">
        <v>260</v>
      </c>
      <c r="E273" s="90">
        <f t="shared" si="48"/>
        <v>0</v>
      </c>
      <c r="F273" s="91">
        <f t="shared" si="40"/>
        <v>2.5757774730764257E-3</v>
      </c>
      <c r="G273" s="90">
        <f t="shared" si="46"/>
        <v>-2.5757774730764257E-3</v>
      </c>
      <c r="H273" s="90">
        <f t="shared" si="47"/>
        <v>0.31959454339017496</v>
      </c>
      <c r="O273">
        <f t="shared" si="49"/>
        <v>8.1250000000000003E-3</v>
      </c>
      <c r="P273">
        <f t="shared" si="49"/>
        <v>300</v>
      </c>
      <c r="Q273" s="92">
        <f t="shared" si="41"/>
        <v>259</v>
      </c>
      <c r="R273" s="94">
        <f t="shared" si="42"/>
        <v>0</v>
      </c>
      <c r="S273" s="94">
        <f t="shared" si="43"/>
        <v>-2.5550179522146814E-3</v>
      </c>
      <c r="T273" s="94">
        <f t="shared" si="44"/>
        <v>-2.5550179522146814E-3</v>
      </c>
      <c r="U273" s="94">
        <f t="shared" si="45"/>
        <v>0.31701876591709854</v>
      </c>
    </row>
    <row r="274" spans="1:21" x14ac:dyDescent="0.25">
      <c r="A274" s="92">
        <v>261</v>
      </c>
      <c r="B274" s="105">
        <v>1484195.9451380416</v>
      </c>
      <c r="D274" s="89">
        <v>261</v>
      </c>
      <c r="E274" s="90">
        <f t="shared" si="48"/>
        <v>0</v>
      </c>
      <c r="F274" s="91">
        <f t="shared" si="40"/>
        <v>2.5967056650451716E-3</v>
      </c>
      <c r="G274" s="90">
        <f t="shared" si="46"/>
        <v>-2.5967056650451716E-3</v>
      </c>
      <c r="H274" s="90">
        <f t="shared" si="47"/>
        <v>0.32219124905522012</v>
      </c>
      <c r="O274">
        <f t="shared" si="49"/>
        <v>8.1250000000000003E-3</v>
      </c>
      <c r="P274">
        <f t="shared" si="49"/>
        <v>300</v>
      </c>
      <c r="Q274" s="92">
        <f t="shared" si="41"/>
        <v>260</v>
      </c>
      <c r="R274" s="94">
        <f t="shared" si="42"/>
        <v>0</v>
      </c>
      <c r="S274" s="94">
        <f t="shared" si="43"/>
        <v>-2.5757774730764257E-3</v>
      </c>
      <c r="T274" s="94">
        <f t="shared" si="44"/>
        <v>-2.5757774730764257E-3</v>
      </c>
      <c r="U274" s="94">
        <f t="shared" si="45"/>
        <v>0.31959454339017496</v>
      </c>
    </row>
    <row r="275" spans="1:21" x14ac:dyDescent="0.25">
      <c r="A275" s="92">
        <v>262</v>
      </c>
      <c r="B275" s="105">
        <v>1451698.1661491247</v>
      </c>
      <c r="D275" s="89">
        <v>262</v>
      </c>
      <c r="E275" s="90">
        <f t="shared" si="48"/>
        <v>0</v>
      </c>
      <c r="F275" s="91">
        <f t="shared" si="40"/>
        <v>2.6178038985736635E-3</v>
      </c>
      <c r="G275" s="90">
        <f t="shared" si="46"/>
        <v>-2.6178038985736635E-3</v>
      </c>
      <c r="H275" s="90">
        <f t="shared" si="47"/>
        <v>0.32480905295379381</v>
      </c>
      <c r="O275">
        <f t="shared" si="49"/>
        <v>8.1250000000000003E-3</v>
      </c>
      <c r="P275">
        <f t="shared" si="49"/>
        <v>300</v>
      </c>
      <c r="Q275" s="92">
        <f t="shared" si="41"/>
        <v>261</v>
      </c>
      <c r="R275" s="94">
        <f t="shared" si="42"/>
        <v>0</v>
      </c>
      <c r="S275" s="94">
        <f t="shared" si="43"/>
        <v>-2.5967056650451716E-3</v>
      </c>
      <c r="T275" s="94">
        <f t="shared" si="44"/>
        <v>-2.5967056650451716E-3</v>
      </c>
      <c r="U275" s="94">
        <f t="shared" si="45"/>
        <v>0.32219124905522012</v>
      </c>
    </row>
    <row r="276" spans="1:21" x14ac:dyDescent="0.25">
      <c r="A276" s="92">
        <v>263</v>
      </c>
      <c r="B276" s="105">
        <v>1418936.3427059229</v>
      </c>
      <c r="D276" s="89">
        <v>263</v>
      </c>
      <c r="E276" s="90">
        <f t="shared" si="48"/>
        <v>0</v>
      </c>
      <c r="F276" s="91">
        <f t="shared" si="40"/>
        <v>2.6390735552495746E-3</v>
      </c>
      <c r="G276" s="90">
        <f t="shared" si="46"/>
        <v>-2.6390735552495746E-3</v>
      </c>
      <c r="H276" s="90">
        <f t="shared" si="47"/>
        <v>0.32744812650904337</v>
      </c>
      <c r="O276">
        <f t="shared" si="49"/>
        <v>8.1250000000000003E-3</v>
      </c>
      <c r="P276">
        <f t="shared" si="49"/>
        <v>300</v>
      </c>
      <c r="Q276" s="92">
        <f t="shared" si="41"/>
        <v>262</v>
      </c>
      <c r="R276" s="94">
        <f t="shared" si="42"/>
        <v>0</v>
      </c>
      <c r="S276" s="94">
        <f t="shared" si="43"/>
        <v>-2.6178038985736635E-3</v>
      </c>
      <c r="T276" s="94">
        <f t="shared" si="44"/>
        <v>-2.6178038985736635E-3</v>
      </c>
      <c r="U276" s="94">
        <f t="shared" si="45"/>
        <v>0.32480905295379381</v>
      </c>
    </row>
    <row r="277" spans="1:21" x14ac:dyDescent="0.25">
      <c r="A277" s="92">
        <v>264</v>
      </c>
      <c r="B277" s="105">
        <v>1385908.329447245</v>
      </c>
      <c r="D277" s="89">
        <v>264</v>
      </c>
      <c r="E277" s="90">
        <f t="shared" si="48"/>
        <v>0</v>
      </c>
      <c r="F277" s="91">
        <f t="shared" si="40"/>
        <v>2.6605160278859773E-3</v>
      </c>
      <c r="G277" s="90">
        <f t="shared" si="46"/>
        <v>-2.6605160278859773E-3</v>
      </c>
      <c r="H277" s="90">
        <f t="shared" si="47"/>
        <v>0.33010864253692934</v>
      </c>
      <c r="O277">
        <f t="shared" si="49"/>
        <v>8.1250000000000003E-3</v>
      </c>
      <c r="P277">
        <f t="shared" si="49"/>
        <v>300</v>
      </c>
      <c r="Q277" s="92">
        <f t="shared" si="41"/>
        <v>263</v>
      </c>
      <c r="R277" s="94">
        <f t="shared" si="42"/>
        <v>0</v>
      </c>
      <c r="S277" s="94">
        <f t="shared" si="43"/>
        <v>-2.6390735552495746E-3</v>
      </c>
      <c r="T277" s="94">
        <f t="shared" si="44"/>
        <v>-2.6390735552495746E-3</v>
      </c>
      <c r="U277" s="94">
        <f t="shared" si="45"/>
        <v>0.32744812650904337</v>
      </c>
    </row>
    <row r="278" spans="1:21" x14ac:dyDescent="0.25">
      <c r="A278" s="92">
        <v>265</v>
      </c>
      <c r="B278" s="105">
        <v>1352611.9635808403</v>
      </c>
      <c r="D278" s="89">
        <v>265</v>
      </c>
      <c r="E278" s="90">
        <f t="shared" si="48"/>
        <v>0</v>
      </c>
      <c r="F278" s="91">
        <f t="shared" si="40"/>
        <v>2.6821327206125508E-3</v>
      </c>
      <c r="G278" s="90">
        <f t="shared" si="46"/>
        <v>-2.6821327206125508E-3</v>
      </c>
      <c r="H278" s="90">
        <f t="shared" si="47"/>
        <v>0.33279077525754192</v>
      </c>
      <c r="O278">
        <f t="shared" si="49"/>
        <v>8.1250000000000003E-3</v>
      </c>
      <c r="P278">
        <f t="shared" si="49"/>
        <v>300</v>
      </c>
      <c r="Q278" s="92">
        <f t="shared" si="41"/>
        <v>264</v>
      </c>
      <c r="R278" s="94">
        <f t="shared" si="42"/>
        <v>0</v>
      </c>
      <c r="S278" s="94">
        <f t="shared" si="43"/>
        <v>-2.6605160278859773E-3</v>
      </c>
      <c r="T278" s="94">
        <f t="shared" si="44"/>
        <v>-2.6605160278859773E-3</v>
      </c>
      <c r="U278" s="94">
        <f t="shared" si="45"/>
        <v>0.33010864253692934</v>
      </c>
    </row>
    <row r="279" spans="1:21" x14ac:dyDescent="0.25">
      <c r="A279" s="92">
        <v>266</v>
      </c>
      <c r="B279" s="105">
        <v>1319045.064741771</v>
      </c>
      <c r="D279" s="89">
        <v>266</v>
      </c>
      <c r="E279" s="90">
        <f t="shared" si="48"/>
        <v>0</v>
      </c>
      <c r="F279" s="91">
        <f t="shared" si="40"/>
        <v>2.7039250489675282E-3</v>
      </c>
      <c r="G279" s="90">
        <f t="shared" si="46"/>
        <v>-2.7039250489675282E-3</v>
      </c>
      <c r="H279" s="90">
        <f t="shared" si="47"/>
        <v>0.33549470030650946</v>
      </c>
      <c r="O279">
        <f t="shared" si="49"/>
        <v>8.1250000000000003E-3</v>
      </c>
      <c r="P279">
        <f t="shared" si="49"/>
        <v>300</v>
      </c>
      <c r="Q279" s="92">
        <f t="shared" si="41"/>
        <v>265</v>
      </c>
      <c r="R279" s="94">
        <f t="shared" si="42"/>
        <v>0</v>
      </c>
      <c r="S279" s="94">
        <f t="shared" si="43"/>
        <v>-2.6821327206125508E-3</v>
      </c>
      <c r="T279" s="94">
        <f t="shared" si="44"/>
        <v>-2.6821327206125508E-3</v>
      </c>
      <c r="U279" s="94">
        <f t="shared" si="45"/>
        <v>0.33279077525754192</v>
      </c>
    </row>
    <row r="280" spans="1:21" x14ac:dyDescent="0.25">
      <c r="A280" s="92">
        <v>267</v>
      </c>
      <c r="B280" s="105">
        <v>1285205.4348496343</v>
      </c>
      <c r="D280" s="89">
        <v>267</v>
      </c>
      <c r="E280" s="90">
        <f t="shared" si="48"/>
        <v>0</v>
      </c>
      <c r="F280" s="91">
        <f t="shared" si="40"/>
        <v>2.7258944399903896E-3</v>
      </c>
      <c r="G280" s="90">
        <f t="shared" si="46"/>
        <v>-2.7258944399903896E-3</v>
      </c>
      <c r="H280" s="90">
        <f t="shared" si="47"/>
        <v>0.33822059474649985</v>
      </c>
      <c r="O280">
        <f t="shared" si="49"/>
        <v>8.1250000000000003E-3</v>
      </c>
      <c r="P280">
        <f t="shared" si="49"/>
        <v>300</v>
      </c>
      <c r="Q280" s="92">
        <f t="shared" si="41"/>
        <v>266</v>
      </c>
      <c r="R280" s="94">
        <f t="shared" si="42"/>
        <v>0</v>
      </c>
      <c r="S280" s="94">
        <f t="shared" si="43"/>
        <v>-2.7039250489675282E-3</v>
      </c>
      <c r="T280" s="94">
        <f t="shared" si="44"/>
        <v>-2.7039250489675282E-3</v>
      </c>
      <c r="U280" s="94">
        <f t="shared" si="45"/>
        <v>0.33549470030650946</v>
      </c>
    </row>
    <row r="281" spans="1:21" x14ac:dyDescent="0.25">
      <c r="A281" s="92">
        <v>268</v>
      </c>
      <c r="B281" s="105">
        <v>1251090.857964624</v>
      </c>
      <c r="D281" s="89">
        <v>268</v>
      </c>
      <c r="E281" s="90">
        <f t="shared" si="48"/>
        <v>0</v>
      </c>
      <c r="F281" s="91">
        <f t="shared" si="40"/>
        <v>2.7480423323153111E-3</v>
      </c>
      <c r="G281" s="90">
        <f t="shared" si="46"/>
        <v>-2.7480423323153111E-3</v>
      </c>
      <c r="H281" s="90">
        <f t="shared" si="47"/>
        <v>0.34096863707881514</v>
      </c>
      <c r="O281">
        <f t="shared" si="49"/>
        <v>8.1250000000000003E-3</v>
      </c>
      <c r="P281">
        <f t="shared" si="49"/>
        <v>300</v>
      </c>
      <c r="Q281" s="92">
        <f t="shared" si="41"/>
        <v>267</v>
      </c>
      <c r="R281" s="94">
        <f t="shared" si="42"/>
        <v>0</v>
      </c>
      <c r="S281" s="94">
        <f t="shared" si="43"/>
        <v>-2.7258944399903896E-3</v>
      </c>
      <c r="T281" s="94">
        <f t="shared" si="44"/>
        <v>-2.7258944399903896E-3</v>
      </c>
      <c r="U281" s="94">
        <f t="shared" si="45"/>
        <v>0.33822059474649985</v>
      </c>
    </row>
    <row r="282" spans="1:21" x14ac:dyDescent="0.25">
      <c r="A282" s="92">
        <v>269</v>
      </c>
      <c r="B282" s="105">
        <v>1216699.1001424231</v>
      </c>
      <c r="D282" s="89">
        <v>269</v>
      </c>
      <c r="E282" s="90">
        <f t="shared" si="48"/>
        <v>0</v>
      </c>
      <c r="F282" s="91">
        <f t="shared" si="40"/>
        <v>2.7703701762653733E-3</v>
      </c>
      <c r="G282" s="90">
        <f t="shared" si="46"/>
        <v>-2.7703701762653733E-3</v>
      </c>
      <c r="H282" s="90">
        <f t="shared" si="47"/>
        <v>0.3437390072550805</v>
      </c>
      <c r="O282">
        <f t="shared" si="49"/>
        <v>8.1250000000000003E-3</v>
      </c>
      <c r="P282">
        <f t="shared" si="49"/>
        <v>300</v>
      </c>
      <c r="Q282" s="92">
        <f t="shared" si="41"/>
        <v>268</v>
      </c>
      <c r="R282" s="94">
        <f t="shared" si="42"/>
        <v>0</v>
      </c>
      <c r="S282" s="94">
        <f t="shared" si="43"/>
        <v>-2.7480423323153111E-3</v>
      </c>
      <c r="T282" s="94">
        <f t="shared" si="44"/>
        <v>-2.7480423323153111E-3</v>
      </c>
      <c r="U282" s="94">
        <f t="shared" si="45"/>
        <v>0.34096863707881514</v>
      </c>
    </row>
    <row r="283" spans="1:21" x14ac:dyDescent="0.25">
      <c r="A283" s="92">
        <v>270</v>
      </c>
      <c r="B283" s="105">
        <v>1182027.9092879167</v>
      </c>
      <c r="D283" s="89">
        <v>270</v>
      </c>
      <c r="E283" s="90">
        <f t="shared" si="48"/>
        <v>0</v>
      </c>
      <c r="F283" s="91">
        <f t="shared" si="40"/>
        <v>2.7928794339475292E-3</v>
      </c>
      <c r="G283" s="90">
        <f t="shared" si="46"/>
        <v>-2.7928794339475292E-3</v>
      </c>
      <c r="H283" s="90">
        <f t="shared" si="47"/>
        <v>0.34653188668902801</v>
      </c>
      <c r="O283">
        <f t="shared" si="49"/>
        <v>8.1250000000000003E-3</v>
      </c>
      <c r="P283">
        <f t="shared" si="49"/>
        <v>300</v>
      </c>
      <c r="Q283" s="92">
        <f t="shared" si="41"/>
        <v>269</v>
      </c>
      <c r="R283" s="94">
        <f t="shared" si="42"/>
        <v>0</v>
      </c>
      <c r="S283" s="94">
        <f t="shared" si="43"/>
        <v>-2.7703701762653733E-3</v>
      </c>
      <c r="T283" s="94">
        <f t="shared" si="44"/>
        <v>-2.7703701762653733E-3</v>
      </c>
      <c r="U283" s="94">
        <f t="shared" si="45"/>
        <v>0.3437390072550805</v>
      </c>
    </row>
    <row r="284" spans="1:21" x14ac:dyDescent="0.25">
      <c r="A284" s="92">
        <v>271</v>
      </c>
      <c r="B284" s="105">
        <v>1147075.0150077175</v>
      </c>
      <c r="D284" s="89">
        <v>271</v>
      </c>
      <c r="E284" s="90">
        <f t="shared" si="48"/>
        <v>0</v>
      </c>
      <c r="F284" s="91">
        <f t="shared" si="40"/>
        <v>2.8155715793483525E-3</v>
      </c>
      <c r="G284" s="90">
        <f t="shared" si="46"/>
        <v>-2.8155715793483525E-3</v>
      </c>
      <c r="H284" s="90">
        <f t="shared" si="47"/>
        <v>0.34934745826837638</v>
      </c>
      <c r="O284">
        <f t="shared" si="49"/>
        <v>8.1250000000000003E-3</v>
      </c>
      <c r="P284">
        <f t="shared" si="49"/>
        <v>300</v>
      </c>
      <c r="Q284" s="92">
        <f t="shared" si="41"/>
        <v>270</v>
      </c>
      <c r="R284" s="94">
        <f t="shared" si="42"/>
        <v>0</v>
      </c>
      <c r="S284" s="94">
        <f t="shared" si="43"/>
        <v>-2.7928794339475292E-3</v>
      </c>
      <c r="T284" s="94">
        <f t="shared" si="44"/>
        <v>-2.7928794339475292E-3</v>
      </c>
      <c r="U284" s="94">
        <f t="shared" si="45"/>
        <v>0.34653188668902801</v>
      </c>
    </row>
    <row r="285" spans="1:21" x14ac:dyDescent="0.25">
      <c r="A285" s="92">
        <v>272</v>
      </c>
      <c r="B285" s="105">
        <v>1111838.1284614918</v>
      </c>
      <c r="D285" s="89">
        <v>272</v>
      </c>
      <c r="E285" s="90">
        <f t="shared" si="48"/>
        <v>0</v>
      </c>
      <c r="F285" s="91">
        <f t="shared" si="40"/>
        <v>2.8384480984305583E-3</v>
      </c>
      <c r="G285" s="90">
        <f t="shared" si="46"/>
        <v>-2.8384480984305583E-3</v>
      </c>
      <c r="H285" s="90">
        <f t="shared" si="47"/>
        <v>0.35218590636680691</v>
      </c>
      <c r="O285">
        <f t="shared" si="49"/>
        <v>8.1250000000000003E-3</v>
      </c>
      <c r="P285">
        <f t="shared" si="49"/>
        <v>300</v>
      </c>
      <c r="Q285" s="92">
        <f t="shared" si="41"/>
        <v>271</v>
      </c>
      <c r="R285" s="94">
        <f t="shared" si="42"/>
        <v>0</v>
      </c>
      <c r="S285" s="94">
        <f t="shared" si="43"/>
        <v>-2.8155715793483525E-3</v>
      </c>
      <c r="T285" s="94">
        <f t="shared" si="44"/>
        <v>-2.8155715793483525E-3</v>
      </c>
      <c r="U285" s="94">
        <f t="shared" si="45"/>
        <v>0.34934745826837638</v>
      </c>
    </row>
    <row r="286" spans="1:21" x14ac:dyDescent="0.25">
      <c r="A286" s="92">
        <v>273</v>
      </c>
      <c r="B286" s="106">
        <v>1076314.9422120778</v>
      </c>
      <c r="D286" s="89">
        <v>273</v>
      </c>
      <c r="E286" s="90">
        <f t="shared" si="48"/>
        <v>0</v>
      </c>
      <c r="F286" s="91">
        <f t="shared" si="40"/>
        <v>2.8615104892303063E-3</v>
      </c>
      <c r="G286" s="90">
        <f t="shared" si="46"/>
        <v>-2.8615104892303063E-3</v>
      </c>
      <c r="H286" s="90">
        <f t="shared" si="47"/>
        <v>0.35504741685603719</v>
      </c>
      <c r="O286">
        <f t="shared" si="49"/>
        <v>8.1250000000000003E-3</v>
      </c>
      <c r="P286">
        <f t="shared" si="49"/>
        <v>300</v>
      </c>
      <c r="Q286" s="92">
        <f t="shared" si="41"/>
        <v>272</v>
      </c>
      <c r="R286" s="94">
        <f t="shared" si="42"/>
        <v>0</v>
      </c>
      <c r="S286" s="94">
        <f t="shared" si="43"/>
        <v>-2.8384480984305583E-3</v>
      </c>
      <c r="T286" s="94">
        <f t="shared" si="44"/>
        <v>-2.8384480984305583E-3</v>
      </c>
      <c r="U286" s="94">
        <f t="shared" si="45"/>
        <v>0.35218590636680691</v>
      </c>
    </row>
    <row r="287" spans="1:21" x14ac:dyDescent="0.25">
      <c r="A287" s="92">
        <v>274</v>
      </c>
      <c r="B287" s="106">
        <v>1040503.1300743874</v>
      </c>
      <c r="D287" s="89">
        <v>274</v>
      </c>
      <c r="E287" s="90">
        <f t="shared" si="48"/>
        <v>0</v>
      </c>
      <c r="F287" s="91">
        <f t="shared" si="40"/>
        <v>2.8847602619553022E-3</v>
      </c>
      <c r="G287" s="90">
        <f t="shared" si="46"/>
        <v>-2.8847602619553022E-3</v>
      </c>
      <c r="H287" s="90">
        <f t="shared" si="47"/>
        <v>0.35793217711799247</v>
      </c>
      <c r="O287">
        <f t="shared" si="49"/>
        <v>8.1250000000000003E-3</v>
      </c>
      <c r="P287">
        <f t="shared" si="49"/>
        <v>300</v>
      </c>
      <c r="Q287" s="92">
        <f t="shared" si="41"/>
        <v>273</v>
      </c>
      <c r="R287" s="94">
        <f t="shared" si="42"/>
        <v>0</v>
      </c>
      <c r="S287" s="94">
        <f t="shared" si="43"/>
        <v>-2.8615104892303063E-3</v>
      </c>
      <c r="T287" s="94">
        <f t="shared" si="44"/>
        <v>-2.8615104892303063E-3</v>
      </c>
      <c r="U287" s="94">
        <f t="shared" si="45"/>
        <v>0.35504741685603719</v>
      </c>
    </row>
    <row r="288" spans="1:21" x14ac:dyDescent="0.25">
      <c r="A288" s="92">
        <v>275</v>
      </c>
      <c r="B288" s="106">
        <v>1004400.3469630782</v>
      </c>
      <c r="D288" s="89">
        <v>275</v>
      </c>
      <c r="E288" s="90">
        <f t="shared" si="48"/>
        <v>0</v>
      </c>
      <c r="F288" s="91">
        <f t="shared" si="40"/>
        <v>2.9081989390836887E-3</v>
      </c>
      <c r="G288" s="90">
        <f t="shared" si="46"/>
        <v>-2.9081989390836887E-3</v>
      </c>
      <c r="H288" s="90">
        <f t="shared" si="47"/>
        <v>0.36084037605707614</v>
      </c>
      <c r="O288">
        <f t="shared" si="49"/>
        <v>8.1250000000000003E-3</v>
      </c>
      <c r="P288">
        <f t="shared" si="49"/>
        <v>300</v>
      </c>
      <c r="Q288" s="92">
        <f t="shared" si="41"/>
        <v>274</v>
      </c>
      <c r="R288" s="94">
        <f t="shared" si="42"/>
        <v>0</v>
      </c>
      <c r="S288" s="94">
        <f t="shared" si="43"/>
        <v>-2.8847602619553022E-3</v>
      </c>
      <c r="T288" s="94">
        <f t="shared" si="44"/>
        <v>-2.8847602619553022E-3</v>
      </c>
      <c r="U288" s="94">
        <f t="shared" si="45"/>
        <v>0.35793217711799247</v>
      </c>
    </row>
    <row r="289" spans="1:21" x14ac:dyDescent="0.25">
      <c r="A289" s="92">
        <v>276</v>
      </c>
      <c r="B289" s="106">
        <v>968004.22873898968</v>
      </c>
      <c r="D289" s="89">
        <v>276</v>
      </c>
      <c r="E289" s="90">
        <f t="shared" si="48"/>
        <v>0</v>
      </c>
      <c r="F289" s="91">
        <f t="shared" si="40"/>
        <v>2.9318280554637439E-3</v>
      </c>
      <c r="G289" s="90">
        <f t="shared" si="46"/>
        <v>-2.9318280554637439E-3</v>
      </c>
      <c r="H289" s="90">
        <f t="shared" si="47"/>
        <v>0.36377220411253991</v>
      </c>
      <c r="O289">
        <f t="shared" si="49"/>
        <v>8.1250000000000003E-3</v>
      </c>
      <c r="P289">
        <f t="shared" si="49"/>
        <v>300</v>
      </c>
      <c r="Q289" s="92">
        <f t="shared" si="41"/>
        <v>275</v>
      </c>
      <c r="R289" s="94">
        <f t="shared" si="42"/>
        <v>0</v>
      </c>
      <c r="S289" s="94">
        <f t="shared" si="43"/>
        <v>-2.9081989390836887E-3</v>
      </c>
      <c r="T289" s="94">
        <f t="shared" si="44"/>
        <v>-2.9081989390836887E-3</v>
      </c>
      <c r="U289" s="94">
        <f t="shared" si="45"/>
        <v>0.36084037605707614</v>
      </c>
    </row>
    <row r="290" spans="1:21" x14ac:dyDescent="0.25">
      <c r="A290" s="92">
        <v>277</v>
      </c>
      <c r="B290" s="106">
        <v>931312.39205433044</v>
      </c>
      <c r="D290" s="89">
        <v>277</v>
      </c>
      <c r="E290" s="90">
        <f t="shared" si="48"/>
        <v>0</v>
      </c>
      <c r="F290" s="91">
        <f t="shared" si="40"/>
        <v>2.9556491584143869E-3</v>
      </c>
      <c r="G290" s="90">
        <f t="shared" si="46"/>
        <v>-2.9556491584143869E-3</v>
      </c>
      <c r="H290" s="90">
        <f t="shared" si="47"/>
        <v>0.36672785327095431</v>
      </c>
      <c r="O290">
        <f t="shared" si="49"/>
        <v>8.1250000000000003E-3</v>
      </c>
      <c r="P290">
        <f t="shared" si="49"/>
        <v>300</v>
      </c>
      <c r="Q290" s="92">
        <f t="shared" si="41"/>
        <v>276</v>
      </c>
      <c r="R290" s="94">
        <f t="shared" si="42"/>
        <v>0</v>
      </c>
      <c r="S290" s="94">
        <f t="shared" si="43"/>
        <v>-2.9318280554637439E-3</v>
      </c>
      <c r="T290" s="94">
        <f t="shared" si="44"/>
        <v>-2.9318280554637439E-3</v>
      </c>
      <c r="U290" s="94">
        <f t="shared" si="45"/>
        <v>0.36377220411253991</v>
      </c>
    </row>
    <row r="291" spans="1:21" x14ac:dyDescent="0.25">
      <c r="A291" s="92">
        <v>278</v>
      </c>
      <c r="B291" s="106">
        <v>894322.43419660837</v>
      </c>
      <c r="D291" s="89">
        <v>278</v>
      </c>
      <c r="E291" s="90">
        <f t="shared" si="48"/>
        <v>0</v>
      </c>
      <c r="F291" s="91">
        <f t="shared" si="40"/>
        <v>2.9796638078265041E-3</v>
      </c>
      <c r="G291" s="90">
        <f t="shared" si="46"/>
        <v>-2.9796638078265041E-3</v>
      </c>
      <c r="H291" s="90">
        <f t="shared" si="47"/>
        <v>0.3697075170787808</v>
      </c>
      <c r="O291">
        <f t="shared" si="49"/>
        <v>8.1250000000000003E-3</v>
      </c>
      <c r="P291">
        <f t="shared" si="49"/>
        <v>300</v>
      </c>
      <c r="Q291" s="92">
        <f t="shared" si="41"/>
        <v>277</v>
      </c>
      <c r="R291" s="94">
        <f t="shared" si="42"/>
        <v>0</v>
      </c>
      <c r="S291" s="94">
        <f t="shared" si="43"/>
        <v>-2.9556491584143869E-3</v>
      </c>
      <c r="T291" s="94">
        <f t="shared" si="44"/>
        <v>-2.9556491584143869E-3</v>
      </c>
      <c r="U291" s="94">
        <f t="shared" si="45"/>
        <v>0.36672785327095431</v>
      </c>
    </row>
    <row r="292" spans="1:21" x14ac:dyDescent="0.25">
      <c r="A292" s="92">
        <v>279</v>
      </c>
      <c r="B292" s="106">
        <v>857031.93293129222</v>
      </c>
      <c r="D292" s="89">
        <v>279</v>
      </c>
      <c r="E292" s="90">
        <f t="shared" si="48"/>
        <v>0</v>
      </c>
      <c r="F292" s="91">
        <f t="shared" si="40"/>
        <v>3.003873576265094E-3</v>
      </c>
      <c r="G292" s="90">
        <f t="shared" si="46"/>
        <v>-3.003873576265094E-3</v>
      </c>
      <c r="H292" s="90">
        <f t="shared" si="47"/>
        <v>0.37271139065504588</v>
      </c>
      <c r="O292">
        <f t="shared" si="49"/>
        <v>8.1250000000000003E-3</v>
      </c>
      <c r="P292">
        <f t="shared" si="49"/>
        <v>300</v>
      </c>
      <c r="Q292" s="92">
        <f t="shared" si="41"/>
        <v>278</v>
      </c>
      <c r="R292" s="94">
        <f t="shared" si="42"/>
        <v>0</v>
      </c>
      <c r="S292" s="94">
        <f t="shared" si="43"/>
        <v>-2.9796638078265041E-3</v>
      </c>
      <c r="T292" s="94">
        <f t="shared" si="44"/>
        <v>-2.9796638078265041E-3</v>
      </c>
      <c r="U292" s="94">
        <f t="shared" si="45"/>
        <v>0.3697075170787808</v>
      </c>
    </row>
    <row r="293" spans="1:21" x14ac:dyDescent="0.25">
      <c r="A293" s="92">
        <v>280</v>
      </c>
      <c r="B293" s="106">
        <v>819438.44634319539</v>
      </c>
      <c r="D293" s="89">
        <v>280</v>
      </c>
      <c r="E293" s="90">
        <f t="shared" si="48"/>
        <v>0</v>
      </c>
      <c r="F293" s="91">
        <f t="shared" si="40"/>
        <v>3.0282800490722479E-3</v>
      </c>
      <c r="G293" s="90">
        <f t="shared" si="46"/>
        <v>-3.0282800490722479E-3</v>
      </c>
      <c r="H293" s="90">
        <f t="shared" si="47"/>
        <v>0.37573967070411812</v>
      </c>
      <c r="O293">
        <f t="shared" si="49"/>
        <v>8.1250000000000003E-3</v>
      </c>
      <c r="P293">
        <f t="shared" si="49"/>
        <v>300</v>
      </c>
      <c r="Q293" s="92">
        <f t="shared" si="41"/>
        <v>279</v>
      </c>
      <c r="R293" s="94">
        <f t="shared" si="42"/>
        <v>0</v>
      </c>
      <c r="S293" s="94">
        <f t="shared" si="43"/>
        <v>-3.003873576265094E-3</v>
      </c>
      <c r="T293" s="94">
        <f t="shared" si="44"/>
        <v>-3.003873576265094E-3</v>
      </c>
      <c r="U293" s="94">
        <f t="shared" si="45"/>
        <v>0.37271139065504588</v>
      </c>
    </row>
    <row r="294" spans="1:21" x14ac:dyDescent="0.25">
      <c r="A294" s="92">
        <v>281</v>
      </c>
      <c r="B294" s="106">
        <v>781539.51267657033</v>
      </c>
      <c r="D294" s="89">
        <v>281</v>
      </c>
      <c r="E294" s="90">
        <f t="shared" si="48"/>
        <v>0</v>
      </c>
      <c r="F294" s="91">
        <f t="shared" si="40"/>
        <v>3.0528848244709599E-3</v>
      </c>
      <c r="G294" s="90">
        <f t="shared" si="46"/>
        <v>-3.0528848244709599E-3</v>
      </c>
      <c r="H294" s="90">
        <f t="shared" si="47"/>
        <v>0.37879255552858909</v>
      </c>
      <c r="O294">
        <f t="shared" si="49"/>
        <v>8.1250000000000003E-3</v>
      </c>
      <c r="P294">
        <f t="shared" si="49"/>
        <v>300</v>
      </c>
      <c r="Q294" s="92">
        <f t="shared" si="41"/>
        <v>280</v>
      </c>
      <c r="R294" s="94">
        <f t="shared" si="42"/>
        <v>0</v>
      </c>
      <c r="S294" s="94">
        <f t="shared" si="43"/>
        <v>-3.0282800490722479E-3</v>
      </c>
      <c r="T294" s="94">
        <f t="shared" si="44"/>
        <v>-3.0282800490722479E-3</v>
      </c>
      <c r="U294" s="94">
        <f t="shared" si="45"/>
        <v>0.37573967070411812</v>
      </c>
    </row>
    <row r="295" spans="1:21" x14ac:dyDescent="0.25">
      <c r="A295" s="92">
        <v>282</v>
      </c>
      <c r="B295" s="106">
        <v>743332.65017390391</v>
      </c>
      <c r="D295" s="89">
        <v>282</v>
      </c>
      <c r="E295" s="90">
        <f t="shared" si="48"/>
        <v>0</v>
      </c>
      <c r="F295" s="91">
        <f t="shared" si="40"/>
        <v>3.0776895136697866E-3</v>
      </c>
      <c r="G295" s="90">
        <f t="shared" si="46"/>
        <v>-3.0776895136697866E-3</v>
      </c>
      <c r="H295" s="90">
        <f t="shared" si="47"/>
        <v>0.38187024504225886</v>
      </c>
      <c r="O295">
        <f t="shared" si="49"/>
        <v>8.1250000000000003E-3</v>
      </c>
      <c r="P295">
        <f t="shared" si="49"/>
        <v>300</v>
      </c>
      <c r="Q295" s="92">
        <f t="shared" si="41"/>
        <v>281</v>
      </c>
      <c r="R295" s="94">
        <f t="shared" si="42"/>
        <v>0</v>
      </c>
      <c r="S295" s="94">
        <f t="shared" si="43"/>
        <v>-3.0528848244709599E-3</v>
      </c>
      <c r="T295" s="94">
        <f t="shared" si="44"/>
        <v>-3.0528848244709599E-3</v>
      </c>
      <c r="U295" s="94">
        <f t="shared" si="45"/>
        <v>0.37879255552858909</v>
      </c>
    </row>
    <row r="296" spans="1:21" x14ac:dyDescent="0.25">
      <c r="A296" s="92">
        <v>283</v>
      </c>
      <c r="B296" s="106">
        <v>704815.35691340338</v>
      </c>
      <c r="D296" s="89">
        <v>283</v>
      </c>
      <c r="E296" s="90">
        <f t="shared" si="48"/>
        <v>0</v>
      </c>
      <c r="F296" s="91">
        <f t="shared" si="40"/>
        <v>3.1026957409683534E-3</v>
      </c>
      <c r="G296" s="90">
        <f t="shared" si="46"/>
        <v>-3.1026957409683534E-3</v>
      </c>
      <c r="H296" s="90">
        <f t="shared" si="47"/>
        <v>0.38497294078322719</v>
      </c>
      <c r="O296">
        <f t="shared" si="49"/>
        <v>8.1250000000000003E-3</v>
      </c>
      <c r="P296">
        <f t="shared" si="49"/>
        <v>300</v>
      </c>
      <c r="Q296" s="92">
        <f t="shared" si="41"/>
        <v>282</v>
      </c>
      <c r="R296" s="94">
        <f t="shared" si="42"/>
        <v>0</v>
      </c>
      <c r="S296" s="94">
        <f t="shared" si="43"/>
        <v>-3.0776895136697866E-3</v>
      </c>
      <c r="T296" s="94">
        <f t="shared" si="44"/>
        <v>-3.0776895136697866E-3</v>
      </c>
      <c r="U296" s="94">
        <f t="shared" si="45"/>
        <v>0.38187024504225886</v>
      </c>
    </row>
    <row r="297" spans="1:21" x14ac:dyDescent="0.25">
      <c r="A297" s="92">
        <v>284</v>
      </c>
      <c r="B297" s="106">
        <v>665985.11064516124</v>
      </c>
      <c r="D297" s="89">
        <v>284</v>
      </c>
      <c r="E297" s="90">
        <f t="shared" si="48"/>
        <v>0</v>
      </c>
      <c r="F297" s="91">
        <f t="shared" si="40"/>
        <v>3.1279051438637211E-3</v>
      </c>
      <c r="G297" s="90">
        <f t="shared" si="46"/>
        <v>-3.1279051438637211E-3</v>
      </c>
      <c r="H297" s="90">
        <f t="shared" si="47"/>
        <v>0.38810084592709093</v>
      </c>
      <c r="O297">
        <f t="shared" si="49"/>
        <v>8.1250000000000003E-3</v>
      </c>
      <c r="P297">
        <f t="shared" si="49"/>
        <v>300</v>
      </c>
      <c r="Q297" s="92">
        <f t="shared" si="41"/>
        <v>283</v>
      </c>
      <c r="R297" s="94">
        <f t="shared" si="42"/>
        <v>0</v>
      </c>
      <c r="S297" s="94">
        <f t="shared" si="43"/>
        <v>-3.1026957409683534E-3</v>
      </c>
      <c r="T297" s="94">
        <f t="shared" si="44"/>
        <v>-3.1026957409683534E-3</v>
      </c>
      <c r="U297" s="94">
        <f t="shared" si="45"/>
        <v>0.38497294078322719</v>
      </c>
    </row>
    <row r="298" spans="1:21" x14ac:dyDescent="0.25">
      <c r="A298" s="92">
        <v>285</v>
      </c>
      <c r="B298" s="106">
        <v>626839.36862598965</v>
      </c>
      <c r="D298" s="89">
        <v>285</v>
      </c>
      <c r="E298" s="90">
        <f t="shared" si="48"/>
        <v>0</v>
      </c>
      <c r="F298" s="91">
        <f t="shared" si="40"/>
        <v>3.1533193731576141E-3</v>
      </c>
      <c r="G298" s="90">
        <f t="shared" si="46"/>
        <v>-3.1533193731576141E-3</v>
      </c>
      <c r="H298" s="90">
        <f t="shared" si="47"/>
        <v>0.39125416530024854</v>
      </c>
      <c r="O298">
        <f t="shared" si="49"/>
        <v>8.1250000000000003E-3</v>
      </c>
      <c r="P298">
        <f t="shared" si="49"/>
        <v>300</v>
      </c>
      <c r="Q298" s="92">
        <f t="shared" si="41"/>
        <v>284</v>
      </c>
      <c r="R298" s="94">
        <f t="shared" si="42"/>
        <v>0</v>
      </c>
      <c r="S298" s="94">
        <f t="shared" si="43"/>
        <v>-3.1279051438637211E-3</v>
      </c>
      <c r="T298" s="94">
        <f t="shared" si="44"/>
        <v>-3.1279051438637211E-3</v>
      </c>
      <c r="U298" s="94">
        <f t="shared" si="45"/>
        <v>0.38810084592709093</v>
      </c>
    </row>
    <row r="299" spans="1:21" x14ac:dyDescent="0.25">
      <c r="A299" s="92">
        <v>286</v>
      </c>
      <c r="B299" s="106">
        <v>587375.56745291222</v>
      </c>
      <c r="D299" s="89">
        <v>286</v>
      </c>
      <c r="E299" s="90">
        <f t="shared" si="48"/>
        <v>0</v>
      </c>
      <c r="F299" s="91">
        <f t="shared" si="40"/>
        <v>3.1789400930645195E-3</v>
      </c>
      <c r="G299" s="90">
        <f t="shared" si="46"/>
        <v>-3.1789400930645195E-3</v>
      </c>
      <c r="H299" s="90">
        <f t="shared" si="47"/>
        <v>0.39443310539331305</v>
      </c>
      <c r="O299">
        <f t="shared" si="49"/>
        <v>8.1250000000000003E-3</v>
      </c>
      <c r="P299">
        <f t="shared" si="49"/>
        <v>300</v>
      </c>
      <c r="Q299" s="92">
        <f t="shared" si="41"/>
        <v>285</v>
      </c>
      <c r="R299" s="94">
        <f t="shared" si="42"/>
        <v>0</v>
      </c>
      <c r="S299" s="94">
        <f t="shared" si="43"/>
        <v>-3.1533193731576141E-3</v>
      </c>
      <c r="T299" s="94">
        <f t="shared" si="44"/>
        <v>-3.1533193731576141E-3</v>
      </c>
      <c r="U299" s="94">
        <f t="shared" si="45"/>
        <v>0.39125416530024854</v>
      </c>
    </row>
    <row r="300" spans="1:21" x14ac:dyDescent="0.25">
      <c r="A300" s="92">
        <v>287</v>
      </c>
      <c r="B300" s="106">
        <v>547591.12289530353</v>
      </c>
      <c r="D300" s="89">
        <v>287</v>
      </c>
      <c r="E300" s="90">
        <f t="shared" si="48"/>
        <v>0</v>
      </c>
      <c r="F300" s="91">
        <f t="shared" si="40"/>
        <v>3.2047689813206686E-3</v>
      </c>
      <c r="G300" s="90">
        <f t="shared" si="46"/>
        <v>-3.2047689813206686E-3</v>
      </c>
      <c r="H300" s="90">
        <f t="shared" si="47"/>
        <v>0.39763787437463372</v>
      </c>
      <c r="O300">
        <f t="shared" si="49"/>
        <v>8.1250000000000003E-3</v>
      </c>
      <c r="P300">
        <f t="shared" si="49"/>
        <v>300</v>
      </c>
      <c r="Q300" s="92">
        <f t="shared" si="41"/>
        <v>286</v>
      </c>
      <c r="R300" s="94">
        <f t="shared" si="42"/>
        <v>0</v>
      </c>
      <c r="S300" s="94">
        <f t="shared" si="43"/>
        <v>-3.1789400930645195E-3</v>
      </c>
      <c r="T300" s="94">
        <f t="shared" si="44"/>
        <v>-3.1789400930645195E-3</v>
      </c>
      <c r="U300" s="94">
        <f t="shared" si="45"/>
        <v>0.39443310539331305</v>
      </c>
    </row>
    <row r="301" spans="1:21" x14ac:dyDescent="0.25">
      <c r="A301" s="92">
        <v>288</v>
      </c>
      <c r="B301" s="106">
        <v>507483.42972566432</v>
      </c>
      <c r="D301" s="89">
        <v>288</v>
      </c>
      <c r="E301" s="90">
        <f t="shared" si="48"/>
        <v>0</v>
      </c>
      <c r="F301" s="91">
        <f t="shared" si="40"/>
        <v>3.2308077292938992E-3</v>
      </c>
      <c r="G301" s="90">
        <f t="shared" si="46"/>
        <v>-3.2308077292938992E-3</v>
      </c>
      <c r="H301" s="90">
        <f t="shared" si="47"/>
        <v>0.40086868210392762</v>
      </c>
      <c r="O301">
        <f t="shared" si="49"/>
        <v>8.1250000000000003E-3</v>
      </c>
      <c r="P301">
        <f t="shared" si="49"/>
        <v>300</v>
      </c>
      <c r="Q301" s="92">
        <f t="shared" si="41"/>
        <v>287</v>
      </c>
      <c r="R301" s="94">
        <f t="shared" si="42"/>
        <v>0</v>
      </c>
      <c r="S301" s="94">
        <f t="shared" si="43"/>
        <v>-3.2047689813206686E-3</v>
      </c>
      <c r="T301" s="94">
        <f t="shared" si="44"/>
        <v>-3.2047689813206686E-3</v>
      </c>
      <c r="U301" s="94">
        <f t="shared" si="45"/>
        <v>0.39763787437463372</v>
      </c>
    </row>
    <row r="302" spans="1:21" x14ac:dyDescent="0.25">
      <c r="A302" s="92">
        <v>289</v>
      </c>
      <c r="B302" s="106">
        <v>467049.86154902179</v>
      </c>
      <c r="D302" s="89">
        <v>289</v>
      </c>
      <c r="E302" s="90">
        <f t="shared" si="48"/>
        <v>0</v>
      </c>
      <c r="F302" s="91">
        <f t="shared" si="40"/>
        <v>3.2570580420944119E-3</v>
      </c>
      <c r="G302" s="90">
        <f t="shared" si="46"/>
        <v>-3.2570580420944119E-3</v>
      </c>
      <c r="H302" s="90">
        <f t="shared" si="47"/>
        <v>0.40412574014602204</v>
      </c>
      <c r="O302">
        <f t="shared" si="49"/>
        <v>8.1250000000000003E-3</v>
      </c>
      <c r="P302">
        <f t="shared" si="49"/>
        <v>300</v>
      </c>
      <c r="Q302" s="92">
        <f t="shared" si="41"/>
        <v>288</v>
      </c>
      <c r="R302" s="94">
        <f t="shared" si="42"/>
        <v>0</v>
      </c>
      <c r="S302" s="94">
        <f t="shared" si="43"/>
        <v>-3.2308077292938992E-3</v>
      </c>
      <c r="T302" s="94">
        <f t="shared" si="44"/>
        <v>-3.2308077292938992E-3</v>
      </c>
      <c r="U302" s="94">
        <f t="shared" si="45"/>
        <v>0.40086868210392762</v>
      </c>
    </row>
    <row r="303" spans="1:21" x14ac:dyDescent="0.25">
      <c r="A303" s="92">
        <v>290</v>
      </c>
      <c r="B303" s="106">
        <v>426287.77063094405</v>
      </c>
      <c r="D303" s="89">
        <v>290</v>
      </c>
      <c r="E303" s="90">
        <f t="shared" si="48"/>
        <v>0</v>
      </c>
      <c r="F303" s="91">
        <f t="shared" si="40"/>
        <v>3.283521638686429E-3</v>
      </c>
      <c r="G303" s="90">
        <f t="shared" si="46"/>
        <v>-3.283521638686429E-3</v>
      </c>
      <c r="H303" s="90">
        <f t="shared" si="47"/>
        <v>0.40740926178470849</v>
      </c>
      <c r="O303">
        <f t="shared" si="49"/>
        <v>8.1250000000000003E-3</v>
      </c>
      <c r="P303">
        <f t="shared" si="49"/>
        <v>300</v>
      </c>
      <c r="Q303" s="92">
        <f t="shared" si="41"/>
        <v>289</v>
      </c>
      <c r="R303" s="94">
        <f t="shared" si="42"/>
        <v>0</v>
      </c>
      <c r="S303" s="94">
        <f t="shared" si="43"/>
        <v>-3.2570580420944119E-3</v>
      </c>
      <c r="T303" s="94">
        <f t="shared" si="44"/>
        <v>-3.2570580420944119E-3</v>
      </c>
      <c r="U303" s="94">
        <f t="shared" si="45"/>
        <v>0.40412574014602204</v>
      </c>
    </row>
    <row r="304" spans="1:21" x14ac:dyDescent="0.25">
      <c r="A304" s="92">
        <v>291</v>
      </c>
      <c r="B304" s="106">
        <v>385194.48772415693</v>
      </c>
      <c r="D304" s="89">
        <v>291</v>
      </c>
      <c r="E304" s="90">
        <f t="shared" si="48"/>
        <v>0</v>
      </c>
      <c r="F304" s="91">
        <f t="shared" si="40"/>
        <v>3.3102002520007568E-3</v>
      </c>
      <c r="G304" s="90">
        <f t="shared" si="46"/>
        <v>-3.3102002520007568E-3</v>
      </c>
      <c r="H304" s="90">
        <f t="shared" si="47"/>
        <v>0.41071946203670923</v>
      </c>
      <c r="O304">
        <f t="shared" si="49"/>
        <v>8.1250000000000003E-3</v>
      </c>
      <c r="P304">
        <f t="shared" si="49"/>
        <v>300</v>
      </c>
      <c r="Q304" s="92">
        <f t="shared" si="41"/>
        <v>290</v>
      </c>
      <c r="R304" s="94">
        <f t="shared" si="42"/>
        <v>0</v>
      </c>
      <c r="S304" s="94">
        <f t="shared" si="43"/>
        <v>-3.283521638686429E-3</v>
      </c>
      <c r="T304" s="94">
        <f t="shared" si="44"/>
        <v>-3.283521638686429E-3</v>
      </c>
      <c r="U304" s="94">
        <f t="shared" si="45"/>
        <v>0.40740926178470849</v>
      </c>
    </row>
    <row r="305" spans="1:21" x14ac:dyDescent="0.25">
      <c r="A305" s="92">
        <v>292</v>
      </c>
      <c r="B305" s="106">
        <v>343767.32189375215</v>
      </c>
      <c r="D305" s="89">
        <v>292</v>
      </c>
      <c r="E305" s="90">
        <f t="shared" si="48"/>
        <v>0</v>
      </c>
      <c r="F305" s="91">
        <f t="shared" si="40"/>
        <v>3.3370956290482627E-3</v>
      </c>
      <c r="G305" s="90">
        <f t="shared" si="46"/>
        <v>-3.3370956290482627E-3</v>
      </c>
      <c r="H305" s="90">
        <f t="shared" si="47"/>
        <v>0.4140565576657575</v>
      </c>
      <c r="O305">
        <f t="shared" si="49"/>
        <v>8.1250000000000003E-3</v>
      </c>
      <c r="P305">
        <f t="shared" si="49"/>
        <v>300</v>
      </c>
      <c r="Q305" s="92">
        <f t="shared" si="41"/>
        <v>291</v>
      </c>
      <c r="R305" s="94">
        <f t="shared" si="42"/>
        <v>0</v>
      </c>
      <c r="S305" s="94">
        <f t="shared" si="43"/>
        <v>-3.3102002520007568E-3</v>
      </c>
      <c r="T305" s="94">
        <f t="shared" si="44"/>
        <v>-3.3102002520007568E-3</v>
      </c>
      <c r="U305" s="94">
        <f t="shared" si="45"/>
        <v>0.41071946203670923</v>
      </c>
    </row>
    <row r="306" spans="1:21" x14ac:dyDescent="0.25">
      <c r="A306" s="92">
        <v>293</v>
      </c>
      <c r="B306" s="106">
        <v>302003.56034097529</v>
      </c>
      <c r="D306" s="89">
        <v>293</v>
      </c>
      <c r="E306" s="90">
        <f t="shared" si="48"/>
        <v>0</v>
      </c>
      <c r="F306" s="91">
        <f t="shared" si="40"/>
        <v>3.3642095310342799E-3</v>
      </c>
      <c r="G306" s="90">
        <f t="shared" si="46"/>
        <v>-3.3642095310342799E-3</v>
      </c>
      <c r="H306" s="90">
        <f t="shared" si="47"/>
        <v>0.41742076719679178</v>
      </c>
      <c r="O306">
        <f t="shared" si="49"/>
        <v>8.1250000000000003E-3</v>
      </c>
      <c r="P306">
        <f t="shared" si="49"/>
        <v>300</v>
      </c>
      <c r="Q306" s="92">
        <f t="shared" si="41"/>
        <v>292</v>
      </c>
      <c r="R306" s="94">
        <f t="shared" si="42"/>
        <v>0</v>
      </c>
      <c r="S306" s="94">
        <f t="shared" si="43"/>
        <v>-3.3370956290482627E-3</v>
      </c>
      <c r="T306" s="94">
        <f t="shared" si="44"/>
        <v>-3.3370956290482627E-3</v>
      </c>
      <c r="U306" s="94">
        <f t="shared" si="45"/>
        <v>0.4140565576657575</v>
      </c>
    </row>
    <row r="307" spans="1:21" x14ac:dyDescent="0.25">
      <c r="A307" s="92">
        <v>294</v>
      </c>
      <c r="B307" s="106">
        <v>259900.46822558215</v>
      </c>
      <c r="D307" s="89">
        <v>294</v>
      </c>
      <c r="E307" s="90">
        <f t="shared" si="48"/>
        <v>0</v>
      </c>
      <c r="F307" s="91">
        <f t="shared" si="40"/>
        <v>3.3915437334739334E-3</v>
      </c>
      <c r="G307" s="90">
        <f t="shared" si="46"/>
        <v>-3.3915437334739334E-3</v>
      </c>
      <c r="H307" s="90">
        <f t="shared" si="47"/>
        <v>0.42081231093026572</v>
      </c>
      <c r="O307">
        <f t="shared" si="49"/>
        <v>8.1250000000000003E-3</v>
      </c>
      <c r="P307">
        <f t="shared" si="49"/>
        <v>300</v>
      </c>
      <c r="Q307" s="92">
        <f t="shared" si="41"/>
        <v>293</v>
      </c>
      <c r="R307" s="94">
        <f t="shared" si="42"/>
        <v>0</v>
      </c>
      <c r="S307" s="94">
        <f t="shared" si="43"/>
        <v>-3.3642095310342799E-3</v>
      </c>
      <c r="T307" s="94">
        <f t="shared" si="44"/>
        <v>-3.3642095310342799E-3</v>
      </c>
      <c r="U307" s="94">
        <f t="shared" si="45"/>
        <v>0.41742076719679178</v>
      </c>
    </row>
    <row r="308" spans="1:21" x14ac:dyDescent="0.25">
      <c r="A308" s="92">
        <v>295</v>
      </c>
      <c r="B308" s="106">
        <v>217455.28848675144</v>
      </c>
      <c r="D308" s="89">
        <v>295</v>
      </c>
      <c r="E308" s="90">
        <f t="shared" si="48"/>
        <v>0</v>
      </c>
      <c r="F308" s="91">
        <f t="shared" si="40"/>
        <v>3.419100026308409E-3</v>
      </c>
      <c r="G308" s="90">
        <f t="shared" si="46"/>
        <v>-3.419100026308409E-3</v>
      </c>
      <c r="H308" s="90">
        <f t="shared" si="47"/>
        <v>0.42423141095657413</v>
      </c>
      <c r="O308">
        <f t="shared" si="49"/>
        <v>8.1250000000000003E-3</v>
      </c>
      <c r="P308">
        <f t="shared" si="49"/>
        <v>300</v>
      </c>
      <c r="Q308" s="92">
        <f t="shared" si="41"/>
        <v>294</v>
      </c>
      <c r="R308" s="94">
        <f t="shared" si="42"/>
        <v>0</v>
      </c>
      <c r="S308" s="94">
        <f t="shared" si="43"/>
        <v>-3.3915437334739334E-3</v>
      </c>
      <c r="T308" s="94">
        <f t="shared" si="44"/>
        <v>-3.3915437334739334E-3</v>
      </c>
      <c r="U308" s="94">
        <f t="shared" si="45"/>
        <v>0.42081231093026572</v>
      </c>
    </row>
    <row r="309" spans="1:21" x14ac:dyDescent="0.25">
      <c r="A309" s="92">
        <v>296</v>
      </c>
      <c r="B309" s="106">
        <v>174665.24166254274</v>
      </c>
      <c r="D309" s="89">
        <v>296</v>
      </c>
      <c r="E309" s="90">
        <f t="shared" si="48"/>
        <v>0</v>
      </c>
      <c r="F309" s="91">
        <f t="shared" si="40"/>
        <v>3.4468802140221648E-3</v>
      </c>
      <c r="G309" s="90">
        <f t="shared" si="46"/>
        <v>-3.4468802140221648E-3</v>
      </c>
      <c r="H309" s="90">
        <f t="shared" si="47"/>
        <v>0.4276782911705963</v>
      </c>
      <c r="O309">
        <f t="shared" si="49"/>
        <v>8.1250000000000003E-3</v>
      </c>
      <c r="P309">
        <f t="shared" si="49"/>
        <v>300</v>
      </c>
      <c r="Q309" s="92">
        <f t="shared" si="41"/>
        <v>295</v>
      </c>
      <c r="R309" s="94">
        <f t="shared" si="42"/>
        <v>0</v>
      </c>
      <c r="S309" s="94">
        <f t="shared" si="43"/>
        <v>-3.419100026308409E-3</v>
      </c>
      <c r="T309" s="94">
        <f t="shared" si="44"/>
        <v>-3.419100026308409E-3</v>
      </c>
      <c r="U309" s="94">
        <f t="shared" si="45"/>
        <v>0.42423141095657413</v>
      </c>
    </row>
    <row r="310" spans="1:21" x14ac:dyDescent="0.25">
      <c r="A310" s="92">
        <v>297</v>
      </c>
      <c r="B310" s="106">
        <v>131527.52570788734</v>
      </c>
      <c r="D310" s="89">
        <v>297</v>
      </c>
      <c r="E310" s="90">
        <f t="shared" si="48"/>
        <v>0</v>
      </c>
      <c r="F310" s="91">
        <f t="shared" si="40"/>
        <v>3.4748861157610951E-3</v>
      </c>
      <c r="G310" s="90">
        <f t="shared" si="46"/>
        <v>-3.4748861157610951E-3</v>
      </c>
      <c r="H310" s="90">
        <f t="shared" si="47"/>
        <v>0.43115317728635738</v>
      </c>
      <c r="O310">
        <f t="shared" si="49"/>
        <v>8.1250000000000003E-3</v>
      </c>
      <c r="P310">
        <f t="shared" si="49"/>
        <v>300</v>
      </c>
      <c r="Q310" s="92">
        <f t="shared" si="41"/>
        <v>296</v>
      </c>
      <c r="R310" s="94">
        <f t="shared" si="42"/>
        <v>0</v>
      </c>
      <c r="S310" s="94">
        <f t="shared" si="43"/>
        <v>-3.4468802140221648E-3</v>
      </c>
      <c r="T310" s="94">
        <f t="shared" si="44"/>
        <v>-3.4468802140221648E-3</v>
      </c>
      <c r="U310" s="94">
        <f t="shared" si="45"/>
        <v>0.4276782911705963</v>
      </c>
    </row>
    <row r="311" spans="1:21" x14ac:dyDescent="0.25">
      <c r="A311" s="92">
        <v>298</v>
      </c>
      <c r="B311" s="106">
        <v>88039.315811100372</v>
      </c>
      <c r="D311" s="89">
        <v>298</v>
      </c>
      <c r="E311" s="90">
        <f t="shared" si="48"/>
        <v>0</v>
      </c>
      <c r="F311" s="91">
        <f t="shared" si="40"/>
        <v>3.5031195654516537E-3</v>
      </c>
      <c r="G311" s="90">
        <f t="shared" si="46"/>
        <v>-3.5031195654516537E-3</v>
      </c>
      <c r="H311" s="90">
        <f t="shared" si="47"/>
        <v>0.43465629685180901</v>
      </c>
      <c r="O311">
        <f t="shared" si="49"/>
        <v>8.1250000000000003E-3</v>
      </c>
      <c r="P311">
        <f t="shared" si="49"/>
        <v>300</v>
      </c>
      <c r="Q311" s="92">
        <f t="shared" si="41"/>
        <v>297</v>
      </c>
      <c r="R311" s="94">
        <f t="shared" si="42"/>
        <v>0</v>
      </c>
      <c r="S311" s="94">
        <f t="shared" si="43"/>
        <v>-3.4748861157610951E-3</v>
      </c>
      <c r="T311" s="94">
        <f t="shared" si="44"/>
        <v>-3.4748861157610951E-3</v>
      </c>
      <c r="U311" s="94">
        <f t="shared" si="45"/>
        <v>0.43115317728635738</v>
      </c>
    </row>
    <row r="312" spans="1:21" x14ac:dyDescent="0.25">
      <c r="A312" s="92">
        <v>299</v>
      </c>
      <c r="B312" s="106">
        <v>44197.764208902008</v>
      </c>
      <c r="D312" s="89">
        <v>299</v>
      </c>
      <c r="E312" s="90">
        <f t="shared" si="48"/>
        <v>0</v>
      </c>
      <c r="F312" s="91">
        <f t="shared" si="40"/>
        <v>3.5315824119209484E-3</v>
      </c>
      <c r="G312" s="90">
        <f t="shared" si="46"/>
        <v>-3.5315824119209484E-3</v>
      </c>
      <c r="H312" s="90">
        <f t="shared" si="47"/>
        <v>0.43818787926372998</v>
      </c>
      <c r="O312">
        <f t="shared" si="49"/>
        <v>8.1250000000000003E-3</v>
      </c>
      <c r="P312">
        <f t="shared" si="49"/>
        <v>300</v>
      </c>
      <c r="Q312" s="92">
        <f t="shared" si="41"/>
        <v>298</v>
      </c>
      <c r="R312" s="94">
        <f t="shared" si="42"/>
        <v>0</v>
      </c>
      <c r="S312" s="94">
        <f t="shared" si="43"/>
        <v>-3.5031195654516537E-3</v>
      </c>
      <c r="T312" s="94">
        <f t="shared" si="44"/>
        <v>-3.5031195654516537E-3</v>
      </c>
      <c r="U312" s="94">
        <f t="shared" si="45"/>
        <v>0.43465629685180901</v>
      </c>
    </row>
    <row r="313" spans="1:21" x14ac:dyDescent="0.25">
      <c r="A313" s="92">
        <v>300</v>
      </c>
      <c r="B313" s="106">
        <v>-6.4217601902782917E-8</v>
      </c>
      <c r="D313" s="89">
        <v>300</v>
      </c>
      <c r="E313" s="90">
        <f t="shared" si="48"/>
        <v>0</v>
      </c>
      <c r="F313" s="91">
        <f t="shared" si="40"/>
        <v>3.5602765190178064E-3</v>
      </c>
      <c r="G313" s="90">
        <f t="shared" si="46"/>
        <v>-3.5602765190178064E-3</v>
      </c>
      <c r="H313" s="90">
        <f t="shared" si="47"/>
        <v>0.44174815578274779</v>
      </c>
      <c r="O313">
        <f t="shared" si="49"/>
        <v>8.1250000000000003E-3</v>
      </c>
      <c r="P313">
        <f t="shared" si="49"/>
        <v>300</v>
      </c>
      <c r="Q313" s="92">
        <f t="shared" si="41"/>
        <v>299</v>
      </c>
      <c r="R313" s="94">
        <f t="shared" si="42"/>
        <v>0</v>
      </c>
      <c r="S313" s="94">
        <f t="shared" si="43"/>
        <v>-3.5315824119209484E-3</v>
      </c>
      <c r="T313" s="94">
        <f t="shared" si="44"/>
        <v>-3.5315824119209484E-3</v>
      </c>
      <c r="U313" s="94">
        <f t="shared" si="45"/>
        <v>0.43818787926372998</v>
      </c>
    </row>
    <row r="314" spans="1:21" x14ac:dyDescent="0.25">
      <c r="F314" s="88"/>
      <c r="P314">
        <f t="shared" ref="P314" si="50">P313</f>
        <v>300</v>
      </c>
      <c r="Q314" s="92">
        <f t="shared" si="41"/>
        <v>300</v>
      </c>
      <c r="R314" s="94">
        <f t="shared" si="42"/>
        <v>0</v>
      </c>
      <c r="S314" s="94">
        <f t="shared" si="43"/>
        <v>-3.5602765190178064E-3</v>
      </c>
      <c r="T314" s="92"/>
      <c r="U314" s="94">
        <f t="shared" si="45"/>
        <v>0.44174815578274779</v>
      </c>
    </row>
    <row r="315" spans="1:21" x14ac:dyDescent="0.25">
      <c r="F315" s="88"/>
    </row>
  </sheetData>
  <sheetProtection password="98EC" sheet="1" objects="1" scenarios="1"/>
  <hyperlinks>
    <hyperlink ref="V8" r:id="rId1"/>
    <hyperlink ref="V13" r:id="rId2"/>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workbookViewId="0">
      <selection activeCell="J15" sqref="J15"/>
    </sheetView>
  </sheetViews>
  <sheetFormatPr defaultRowHeight="15" x14ac:dyDescent="0.25"/>
  <cols>
    <col min="12" max="16" width="9.28515625" bestFit="1" customWidth="1"/>
    <col min="17" max="17" width="10.140625" bestFit="1" customWidth="1"/>
    <col min="22" max="22" width="17" customWidth="1"/>
    <col min="23" max="23" width="11.85546875" customWidth="1"/>
  </cols>
  <sheetData>
    <row r="1" spans="1:24" x14ac:dyDescent="0.25">
      <c r="A1" s="129" t="s">
        <v>120</v>
      </c>
      <c r="B1" s="130" t="s">
        <v>115</v>
      </c>
      <c r="C1" s="131"/>
    </row>
    <row r="4" spans="1:24" x14ac:dyDescent="0.25">
      <c r="X4" s="1"/>
    </row>
    <row r="5" spans="1:24" x14ac:dyDescent="0.25">
      <c r="T5" s="66" t="s">
        <v>48</v>
      </c>
      <c r="U5" s="67"/>
      <c r="V5" s="68"/>
      <c r="X5" s="1"/>
    </row>
    <row r="6" spans="1:24" x14ac:dyDescent="0.25">
      <c r="T6" s="69" t="s">
        <v>49</v>
      </c>
      <c r="U6" s="70"/>
      <c r="V6" s="71"/>
      <c r="X6" s="1"/>
    </row>
    <row r="7" spans="1:24" x14ac:dyDescent="0.25">
      <c r="T7" s="20"/>
      <c r="U7" s="20"/>
      <c r="V7" s="20"/>
      <c r="X7" s="1"/>
    </row>
    <row r="8" spans="1:24" x14ac:dyDescent="0.25">
      <c r="T8" s="72" t="s">
        <v>50</v>
      </c>
      <c r="U8" s="73"/>
      <c r="V8" s="74"/>
      <c r="X8" s="1"/>
    </row>
    <row r="9" spans="1:24" x14ac:dyDescent="0.25">
      <c r="T9" s="76" t="s">
        <v>51</v>
      </c>
      <c r="U9" s="77"/>
      <c r="V9" s="75"/>
      <c r="X9" s="1"/>
    </row>
    <row r="10" spans="1:24" x14ac:dyDescent="0.25">
      <c r="T10" s="78" t="s">
        <v>52</v>
      </c>
      <c r="U10" s="79"/>
      <c r="V10" s="80"/>
      <c r="X10" s="1"/>
    </row>
    <row r="11" spans="1:24" x14ac:dyDescent="0.25">
      <c r="T11" s="81" t="s">
        <v>53</v>
      </c>
      <c r="U11" s="82"/>
      <c r="V11" s="83"/>
      <c r="X11" s="1"/>
    </row>
    <row r="12" spans="1:24" x14ac:dyDescent="0.25">
      <c r="X12" s="1"/>
    </row>
    <row r="13" spans="1:24" x14ac:dyDescent="0.25">
      <c r="B13" t="s">
        <v>140</v>
      </c>
      <c r="L13" s="113">
        <v>28</v>
      </c>
      <c r="M13" s="117">
        <v>44556.871043163555</v>
      </c>
      <c r="N13" s="117"/>
      <c r="O13" s="117"/>
      <c r="P13" s="117">
        <v>4876936.5982181486</v>
      </c>
      <c r="X13" s="1"/>
    </row>
    <row r="14" spans="1:24" x14ac:dyDescent="0.25">
      <c r="B14" t="s">
        <v>126</v>
      </c>
      <c r="L14" s="113">
        <v>29</v>
      </c>
      <c r="M14" s="117">
        <v>44556.871043163555</v>
      </c>
      <c r="N14" s="117"/>
      <c r="O14" s="117"/>
      <c r="P14" s="117">
        <v>4872004.8370355079</v>
      </c>
      <c r="X14" s="1"/>
    </row>
    <row r="15" spans="1:24" x14ac:dyDescent="0.25">
      <c r="B15" t="s">
        <v>127</v>
      </c>
      <c r="L15" s="113">
        <v>30</v>
      </c>
      <c r="M15" s="117">
        <v>44556.871043163555</v>
      </c>
      <c r="N15" s="117"/>
      <c r="O15" s="117"/>
      <c r="P15" s="117">
        <v>4867033.0052932575</v>
      </c>
      <c r="Q15" t="s">
        <v>121</v>
      </c>
      <c r="X15" s="1"/>
    </row>
    <row r="16" spans="1:24" x14ac:dyDescent="0.25">
      <c r="B16" t="s">
        <v>128</v>
      </c>
      <c r="T16" s="1"/>
      <c r="U16" s="1"/>
      <c r="V16" s="1"/>
      <c r="W16" s="1"/>
      <c r="X16" s="1"/>
    </row>
    <row r="17" spans="2:24" x14ac:dyDescent="0.25">
      <c r="B17" t="s">
        <v>129</v>
      </c>
      <c r="L17" s="135" t="s">
        <v>38</v>
      </c>
      <c r="M17" s="136" t="s">
        <v>9</v>
      </c>
      <c r="N17" s="136" t="s">
        <v>10</v>
      </c>
      <c r="O17" s="136" t="s">
        <v>11</v>
      </c>
      <c r="P17" s="136" t="s">
        <v>12</v>
      </c>
      <c r="Q17" s="140" t="s">
        <v>13</v>
      </c>
      <c r="R17" s="143" t="s">
        <v>122</v>
      </c>
      <c r="T17" s="84"/>
      <c r="U17" s="85"/>
      <c r="V17" s="85"/>
      <c r="W17" s="85"/>
      <c r="X17" s="1"/>
    </row>
    <row r="18" spans="2:24" x14ac:dyDescent="0.25">
      <c r="B18" t="s">
        <v>130</v>
      </c>
      <c r="L18" s="137">
        <v>0</v>
      </c>
      <c r="M18" s="138">
        <v>42370</v>
      </c>
      <c r="N18" s="139">
        <v>0</v>
      </c>
      <c r="O18" s="139">
        <v>0</v>
      </c>
      <c r="P18" s="139">
        <v>0</v>
      </c>
      <c r="Q18" s="141">
        <v>5000000</v>
      </c>
      <c r="R18" s="144"/>
      <c r="T18" s="84"/>
      <c r="U18" s="85"/>
      <c r="V18" s="85"/>
      <c r="W18" s="85"/>
      <c r="X18" s="1"/>
    </row>
    <row r="19" spans="2:24" x14ac:dyDescent="0.25">
      <c r="B19" t="s">
        <v>131</v>
      </c>
      <c r="L19" s="137">
        <v>1</v>
      </c>
      <c r="M19" s="138">
        <v>42401</v>
      </c>
      <c r="N19" s="139">
        <v>48996.17691264693</v>
      </c>
      <c r="O19" s="139">
        <v>40625</v>
      </c>
      <c r="P19" s="139">
        <v>8371.1769126469298</v>
      </c>
      <c r="Q19" s="141">
        <v>4991628.8230873533</v>
      </c>
      <c r="R19" s="144" t="s">
        <v>124</v>
      </c>
      <c r="T19" s="84"/>
      <c r="U19" s="85"/>
      <c r="V19" s="85"/>
      <c r="W19" s="85"/>
      <c r="X19" s="1"/>
    </row>
    <row r="20" spans="2:24" x14ac:dyDescent="0.25">
      <c r="B20" t="s">
        <v>132</v>
      </c>
      <c r="L20" s="137">
        <v>2</v>
      </c>
      <c r="M20" s="138">
        <v>42430</v>
      </c>
      <c r="N20" s="139">
        <v>48996.17691264693</v>
      </c>
      <c r="O20" s="139">
        <v>40556.984187584749</v>
      </c>
      <c r="P20" s="139">
        <v>8439.1927250621811</v>
      </c>
      <c r="Q20" s="141">
        <v>4983189.6303622909</v>
      </c>
      <c r="R20" s="144" t="s">
        <v>125</v>
      </c>
      <c r="T20" s="84"/>
      <c r="U20" s="85"/>
      <c r="V20" s="85"/>
      <c r="W20" s="85"/>
      <c r="X20" s="1"/>
    </row>
    <row r="21" spans="2:24" x14ac:dyDescent="0.25">
      <c r="B21" t="s">
        <v>133</v>
      </c>
      <c r="L21" s="137">
        <v>3</v>
      </c>
      <c r="M21" s="138">
        <v>42461</v>
      </c>
      <c r="N21" s="139">
        <v>48996.17691264693</v>
      </c>
      <c r="O21" s="139">
        <v>40488.415746693616</v>
      </c>
      <c r="P21" s="139">
        <v>8507.761165953314</v>
      </c>
      <c r="Q21" s="141">
        <v>4974681.8691963376</v>
      </c>
      <c r="R21" s="145" t="s">
        <v>123</v>
      </c>
      <c r="T21" s="84"/>
      <c r="U21" s="85"/>
      <c r="V21" s="85"/>
      <c r="W21" s="85"/>
      <c r="X21" s="1"/>
    </row>
    <row r="22" spans="2:24" x14ac:dyDescent="0.25">
      <c r="B22" t="s">
        <v>163</v>
      </c>
      <c r="R22" s="144"/>
      <c r="T22" s="84"/>
      <c r="U22" s="85"/>
      <c r="V22" s="85"/>
      <c r="W22" s="85"/>
      <c r="X22" s="1"/>
    </row>
    <row r="23" spans="2:24" x14ac:dyDescent="0.25">
      <c r="B23" t="s">
        <v>134</v>
      </c>
      <c r="L23" s="132">
        <v>12</v>
      </c>
      <c r="M23" s="133">
        <v>42736</v>
      </c>
      <c r="N23" s="134">
        <v>48996.17691264693</v>
      </c>
      <c r="O23" s="134">
        <v>39845.67845254705</v>
      </c>
      <c r="P23" s="134">
        <v>9150.4984600998796</v>
      </c>
      <c r="Q23" s="142">
        <v>4894933.0033918442</v>
      </c>
      <c r="R23" s="144"/>
      <c r="T23" s="84"/>
      <c r="U23" s="86"/>
      <c r="V23" s="86"/>
      <c r="W23" s="86"/>
      <c r="X23" s="1"/>
    </row>
    <row r="24" spans="2:24" x14ac:dyDescent="0.25">
      <c r="B24" t="s">
        <v>141</v>
      </c>
      <c r="L24" s="132">
        <v>13</v>
      </c>
      <c r="M24" s="133">
        <v>42767</v>
      </c>
      <c r="N24" s="134">
        <v>48996.17691264693</v>
      </c>
      <c r="O24" s="134">
        <v>39771.330652558732</v>
      </c>
      <c r="P24" s="134">
        <v>9224.8462600881976</v>
      </c>
      <c r="Q24" s="142">
        <v>4885708.1571317557</v>
      </c>
      <c r="R24" s="144"/>
      <c r="T24" s="84"/>
      <c r="U24" s="86"/>
      <c r="V24" s="86"/>
      <c r="W24" s="86"/>
      <c r="X24" s="1"/>
    </row>
    <row r="25" spans="2:24" x14ac:dyDescent="0.25">
      <c r="B25" s="147" t="s">
        <v>136</v>
      </c>
      <c r="C25" s="148"/>
      <c r="D25" s="148"/>
      <c r="E25" s="148"/>
      <c r="F25" s="148"/>
      <c r="G25" s="148"/>
      <c r="H25" s="148"/>
      <c r="I25" s="149"/>
      <c r="L25" s="132">
        <v>14</v>
      </c>
      <c r="M25" s="133">
        <v>42795</v>
      </c>
      <c r="N25" s="134">
        <v>48996.17691264693</v>
      </c>
      <c r="O25" s="134">
        <v>39696.378776695514</v>
      </c>
      <c r="P25" s="134">
        <v>9299.798135951416</v>
      </c>
      <c r="Q25" s="142">
        <v>4876408.3589958046</v>
      </c>
      <c r="R25" s="144"/>
      <c r="T25" s="1"/>
      <c r="U25" s="1"/>
      <c r="V25" s="1"/>
      <c r="W25" s="1"/>
      <c r="X25" s="1"/>
    </row>
    <row r="26" spans="2:24" x14ac:dyDescent="0.25">
      <c r="B26" s="150" t="s">
        <v>135</v>
      </c>
      <c r="C26" s="151"/>
      <c r="D26" s="151"/>
      <c r="E26" s="151"/>
      <c r="F26" s="151"/>
      <c r="G26" s="151"/>
      <c r="H26" s="151"/>
      <c r="I26" s="152"/>
      <c r="L26" s="132">
        <v>15</v>
      </c>
      <c r="M26" s="133">
        <v>42826</v>
      </c>
      <c r="N26" s="134">
        <v>48996.17691264693</v>
      </c>
      <c r="O26" s="134">
        <v>39620.817916840911</v>
      </c>
      <c r="P26" s="134">
        <v>9375.3589958060184</v>
      </c>
      <c r="Q26" s="142">
        <v>4867032.9999999981</v>
      </c>
      <c r="R26" s="146" t="s">
        <v>39</v>
      </c>
      <c r="X26" s="1"/>
    </row>
    <row r="27" spans="2:24" x14ac:dyDescent="0.25">
      <c r="X27" s="1"/>
    </row>
    <row r="28" spans="2:24" x14ac:dyDescent="0.25">
      <c r="B28" s="153" t="s">
        <v>137</v>
      </c>
      <c r="C28" s="154"/>
      <c r="D28" s="154"/>
      <c r="E28" s="154"/>
      <c r="F28" s="154"/>
      <c r="G28" s="154"/>
      <c r="H28" s="154"/>
      <c r="I28" s="155"/>
    </row>
    <row r="29" spans="2:24" x14ac:dyDescent="0.25">
      <c r="B29" s="156" t="s">
        <v>138</v>
      </c>
      <c r="C29" s="157"/>
      <c r="D29" s="157"/>
      <c r="E29" s="157"/>
      <c r="F29" s="157"/>
      <c r="G29" s="157"/>
      <c r="H29" s="157"/>
      <c r="I29" s="158"/>
    </row>
    <row r="30" spans="2:24" x14ac:dyDescent="0.25">
      <c r="B30" s="156" t="s">
        <v>139</v>
      </c>
      <c r="C30" s="157"/>
      <c r="D30" s="157"/>
      <c r="E30" s="157"/>
      <c r="F30" s="157"/>
      <c r="G30" s="157"/>
      <c r="H30" s="157"/>
      <c r="I30" s="158"/>
    </row>
    <row r="31" spans="2:24" x14ac:dyDescent="0.25">
      <c r="B31" s="156" t="s">
        <v>142</v>
      </c>
      <c r="C31" s="157"/>
      <c r="D31" s="157"/>
      <c r="E31" s="157"/>
      <c r="F31" s="157"/>
      <c r="G31" s="157"/>
      <c r="H31" s="157"/>
      <c r="I31" s="158"/>
    </row>
    <row r="32" spans="2:24" x14ac:dyDescent="0.25">
      <c r="B32" s="159"/>
      <c r="C32" s="160"/>
      <c r="D32" s="160"/>
      <c r="E32" s="160"/>
      <c r="F32" s="160"/>
      <c r="G32" s="160"/>
      <c r="H32" s="160"/>
      <c r="I32" s="161"/>
    </row>
    <row r="34" spans="2:7" x14ac:dyDescent="0.25">
      <c r="B34" s="163" t="s">
        <v>143</v>
      </c>
    </row>
    <row r="35" spans="2:7" x14ac:dyDescent="0.25">
      <c r="B35" s="163" t="s">
        <v>144</v>
      </c>
    </row>
    <row r="36" spans="2:7" x14ac:dyDescent="0.25">
      <c r="B36" s="163" t="s">
        <v>146</v>
      </c>
    </row>
    <row r="37" spans="2:7" x14ac:dyDescent="0.25">
      <c r="B37" s="163" t="s">
        <v>145</v>
      </c>
    </row>
    <row r="38" spans="2:7" x14ac:dyDescent="0.25">
      <c r="B38" s="163" t="s">
        <v>147</v>
      </c>
    </row>
    <row r="39" spans="2:7" x14ac:dyDescent="0.25">
      <c r="B39" s="163" t="s">
        <v>148</v>
      </c>
    </row>
    <row r="40" spans="2:7" x14ac:dyDescent="0.25">
      <c r="B40" s="163" t="s">
        <v>149</v>
      </c>
    </row>
    <row r="41" spans="2:7" x14ac:dyDescent="0.25">
      <c r="B41" s="163" t="s">
        <v>150</v>
      </c>
    </row>
    <row r="42" spans="2:7" x14ac:dyDescent="0.25">
      <c r="B42" s="163" t="s">
        <v>151</v>
      </c>
    </row>
    <row r="43" spans="2:7" x14ac:dyDescent="0.25">
      <c r="B43" s="163" t="s">
        <v>152</v>
      </c>
    </row>
    <row r="45" spans="2:7" x14ac:dyDescent="0.25">
      <c r="B45" s="164" t="s">
        <v>155</v>
      </c>
      <c r="C45" s="164"/>
      <c r="D45" s="164"/>
      <c r="E45" s="164"/>
      <c r="F45" s="164"/>
      <c r="G45" s="164"/>
    </row>
    <row r="46" spans="2:7" x14ac:dyDescent="0.25">
      <c r="B46" t="s">
        <v>153</v>
      </c>
    </row>
    <row r="47" spans="2:7" x14ac:dyDescent="0.25">
      <c r="B47" t="s">
        <v>154</v>
      </c>
    </row>
    <row r="49" spans="2:9" x14ac:dyDescent="0.25">
      <c r="B49" t="s">
        <v>156</v>
      </c>
    </row>
    <row r="50" spans="2:9" x14ac:dyDescent="0.25">
      <c r="B50" t="s">
        <v>157</v>
      </c>
    </row>
    <row r="51" spans="2:9" x14ac:dyDescent="0.25">
      <c r="B51" t="s">
        <v>158</v>
      </c>
    </row>
    <row r="52" spans="2:9" x14ac:dyDescent="0.25">
      <c r="B52" s="168" t="s">
        <v>159</v>
      </c>
      <c r="C52" s="169"/>
      <c r="D52" s="169"/>
      <c r="E52" s="169"/>
      <c r="F52" s="169"/>
      <c r="G52" s="169"/>
      <c r="H52" s="170"/>
      <c r="I52" s="167"/>
    </row>
    <row r="55" spans="2:9" x14ac:dyDescent="0.25">
      <c r="B55" s="171" t="s">
        <v>161</v>
      </c>
      <c r="C55" s="172"/>
      <c r="D55" s="173"/>
    </row>
    <row r="56" spans="2:9" x14ac:dyDescent="0.25">
      <c r="B56" s="174" t="s">
        <v>160</v>
      </c>
      <c r="C56" s="162"/>
      <c r="D56" s="175"/>
    </row>
    <row r="57" spans="2:9" x14ac:dyDescent="0.25">
      <c r="B57" s="176"/>
      <c r="C57" s="177"/>
      <c r="D57" s="178"/>
    </row>
  </sheetData>
  <sheetProtection password="98EC" sheet="1" objects="1" scenarios="1"/>
  <hyperlinks>
    <hyperlink ref="T6" r:id="rId1"/>
    <hyperlink ref="T11" r:id="rId2"/>
  </hyperlinks>
  <pageMargins left="0.7" right="0.7" top="0.75" bottom="0.75" header="0.3" footer="0.3"/>
  <pageSetup orientation="portrait" horizontalDpi="300" verticalDpi="3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A2Z EMI SCHEDULE.</vt:lpstr>
      <vt:lpstr>A2 B RECORDS</vt:lpstr>
      <vt:lpstr>Regular EMI</vt:lpstr>
      <vt:lpstr>a2b applied</vt:lpstr>
      <vt:lpstr>final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RAMACHANDRA SHENOI</dc:creator>
  <cp:lastModifiedBy>Rajesh Goyal</cp:lastModifiedBy>
  <dcterms:created xsi:type="dcterms:W3CDTF">2013-10-03T15:18:41Z</dcterms:created>
  <dcterms:modified xsi:type="dcterms:W3CDTF">2016-07-18T07:35:39Z</dcterms:modified>
</cp:coreProperties>
</file>